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activeTab="0"/>
  </bookViews>
  <sheets>
    <sheet name="vydaje MHT SL " sheetId="3" r:id="rId1"/>
    <sheet name="SL obce" sheetId="2" r:id="rId2"/>
    <sheet name="SL mesto" sheetId="1" r:id="rId3"/>
  </sheets>
  <definedNames/>
  <calcPr calcId="152511"/>
</workbook>
</file>

<file path=xl/sharedStrings.xml><?xml version="1.0" encoding="utf-8"?>
<sst xmlns="http://schemas.openxmlformats.org/spreadsheetml/2006/main" count="327" uniqueCount="134">
  <si>
    <t>SPOLU</t>
  </si>
  <si>
    <t>ZŠ Komenského SL (p. Sekelský)</t>
  </si>
  <si>
    <t>ZŠ Levočská SL (p. Boško)</t>
  </si>
  <si>
    <t>ZŠ Za vodou SL (p. Vitkovský)</t>
  </si>
  <si>
    <t>ZŠ Za vodou SL</t>
  </si>
  <si>
    <t>výstroj (prilba s mriežkou BAUER, rukavice BAUER)</t>
  </si>
  <si>
    <t>cena/ks</t>
  </si>
  <si>
    <t>počet ks</t>
  </si>
  <si>
    <t>r. 2015</t>
  </si>
  <si>
    <t>r. 2016</t>
  </si>
  <si>
    <t>ZŠ sv. Cyrila a Metoda SL (p. Gladišová)</t>
  </si>
  <si>
    <t>ZŠ Komenského SL</t>
  </si>
  <si>
    <t>ZŠ sv. Cyrila a Metoda SL</t>
  </si>
  <si>
    <t>ZŠ Levočská SL</t>
  </si>
  <si>
    <t>12/2015</t>
  </si>
  <si>
    <t>regionálny manažér - František Haľko</t>
  </si>
  <si>
    <t>01/2016</t>
  </si>
  <si>
    <t>02/2016</t>
  </si>
  <si>
    <t>03/2016</t>
  </si>
  <si>
    <t>04/2016</t>
  </si>
  <si>
    <t>05/2016</t>
  </si>
  <si>
    <t>06/2016</t>
  </si>
  <si>
    <t>oblečenie pre trénerov</t>
  </si>
  <si>
    <t>SPOLU r. 2015:</t>
  </si>
  <si>
    <t>SPOLU r. 2016:</t>
  </si>
  <si>
    <t>r. 2017</t>
  </si>
  <si>
    <t>02/2017</t>
  </si>
  <si>
    <t>03/2017</t>
  </si>
  <si>
    <t>04/2017</t>
  </si>
  <si>
    <t>05/2017</t>
  </si>
  <si>
    <t>06/2017</t>
  </si>
  <si>
    <t>09/2017</t>
  </si>
  <si>
    <t>10/2017</t>
  </si>
  <si>
    <t>11/2017</t>
  </si>
  <si>
    <t>12/2017</t>
  </si>
  <si>
    <t>01/2018</t>
  </si>
  <si>
    <t>02/2018</t>
  </si>
  <si>
    <t>03/2018</t>
  </si>
  <si>
    <t>04/2018</t>
  </si>
  <si>
    <t>medaily na turnaje</t>
  </si>
  <si>
    <t>mzdy</t>
  </si>
  <si>
    <t>turnaj 26.11.2015</t>
  </si>
  <si>
    <t>turnaj 07.12.2015</t>
  </si>
  <si>
    <t>turnaj 26.01.2016</t>
  </si>
  <si>
    <t>turnaj 07.03.2016</t>
  </si>
  <si>
    <t>turnaj 16.03.2016</t>
  </si>
  <si>
    <t>turnaj 06.05.2016</t>
  </si>
  <si>
    <t>turnaj 02.02.2017</t>
  </si>
  <si>
    <t>turnaj 21.03.2017</t>
  </si>
  <si>
    <t>turnaj 03.05.2017</t>
  </si>
  <si>
    <t>turnaj 24.05.2017</t>
  </si>
  <si>
    <t>turnaj 18.05.2017</t>
  </si>
  <si>
    <t>turnaj 09.06.2017</t>
  </si>
  <si>
    <t>turnaj 04.10.2017</t>
  </si>
  <si>
    <t>turnaj 17.10.2017</t>
  </si>
  <si>
    <t>turnaj 23.11.2017</t>
  </si>
  <si>
    <t>SPOLU r. 2017:</t>
  </si>
  <si>
    <t>turnaj 10.04.2018</t>
  </si>
  <si>
    <t>turnaj 03.05.2018</t>
  </si>
  <si>
    <t>turnaj 14.05.2018</t>
  </si>
  <si>
    <t>turnaj 31.05.2018</t>
  </si>
  <si>
    <t>EUR</t>
  </si>
  <si>
    <t>ZŠ s MŠ Hniezdne</t>
  </si>
  <si>
    <t>ZŠ s MŠ Jakubany</t>
  </si>
  <si>
    <t>ZŠ s MŠ Nová Ľubovňa - team A</t>
  </si>
  <si>
    <t>ZŠ s MŠ Nová Ľubovňa  - team B</t>
  </si>
  <si>
    <t>ZŠ s MŠ Nová Ľubovňa - team A (p. Folvarčík)</t>
  </si>
  <si>
    <t>ZŠ s MŠ Nová Ľubovňa  - team B (p. Boršovský)</t>
  </si>
  <si>
    <t>ZŠ s MŠ Jakubany (p. Hanečák)</t>
  </si>
  <si>
    <t>ZŠ s MŠ Hniezdne (p. Solár)</t>
  </si>
  <si>
    <t>ZŠ s MŠ Plavnica</t>
  </si>
  <si>
    <t>ZŠ s MŠ Hniezdne (p. Fečko)</t>
  </si>
  <si>
    <t>ZŠ s MŠ Plavnica (p. Olejár)</t>
  </si>
  <si>
    <t>05/2018</t>
  </si>
  <si>
    <t>06/2018</t>
  </si>
  <si>
    <t>09/2018</t>
  </si>
  <si>
    <t>10/2018</t>
  </si>
  <si>
    <t>11/2018</t>
  </si>
  <si>
    <t>12/2018</t>
  </si>
  <si>
    <t>r. 2019</t>
  </si>
  <si>
    <t>MARIÁN HOSSA TROPHY/Tipsport hokejová prípravka - Stará Ľubovňa mesto</t>
  </si>
  <si>
    <t>01/2019</t>
  </si>
  <si>
    <t>02/2019</t>
  </si>
  <si>
    <t>03/2019</t>
  </si>
  <si>
    <t>04/2019</t>
  </si>
  <si>
    <t>05/2019</t>
  </si>
  <si>
    <t>06/2019</t>
  </si>
  <si>
    <t>12/2019</t>
  </si>
  <si>
    <t>11/2019</t>
  </si>
  <si>
    <t>09/2019</t>
  </si>
  <si>
    <t>10/2019</t>
  </si>
  <si>
    <t>zatiaľ nevyplatené</t>
  </si>
  <si>
    <t>turnaj 08.06.2018</t>
  </si>
  <si>
    <t>turnaj 20.09.2018</t>
  </si>
  <si>
    <t>turnaj 05.10.2018</t>
  </si>
  <si>
    <t>turnaj 17.10.2018</t>
  </si>
  <si>
    <t>turnaj 08.11.2018</t>
  </si>
  <si>
    <t>turnaj 13.11.2018</t>
  </si>
  <si>
    <t>turnaj 30.01.2019</t>
  </si>
  <si>
    <t>turnaj 07.05.2019</t>
  </si>
  <si>
    <t>turnaj 06.06.2019</t>
  </si>
  <si>
    <t>turnaj 12.11.2019</t>
  </si>
  <si>
    <t>MARIÁN HOSSA TROPHY/Tipsport hokejová prípravka - Nová Ľubovňa, Jakubany, Hniezdne, Plavnica</t>
  </si>
  <si>
    <t>09/2016</t>
  </si>
  <si>
    <t>10/2016</t>
  </si>
  <si>
    <t>11/2016</t>
  </si>
  <si>
    <t>12/2016</t>
  </si>
  <si>
    <t>11/2015</t>
  </si>
  <si>
    <t>10/2015</t>
  </si>
  <si>
    <t>09/2015</t>
  </si>
  <si>
    <t>06/2015</t>
  </si>
  <si>
    <t>05/2015</t>
  </si>
  <si>
    <t>04/2015</t>
  </si>
  <si>
    <t>03/2015</t>
  </si>
  <si>
    <t>01/2017</t>
  </si>
  <si>
    <t>07/2015</t>
  </si>
  <si>
    <t>08/2015</t>
  </si>
  <si>
    <t>08/2016</t>
  </si>
  <si>
    <t>07/2016</t>
  </si>
  <si>
    <t>08/2017</t>
  </si>
  <si>
    <t>07/2017</t>
  </si>
  <si>
    <t>r. 2018</t>
  </si>
  <si>
    <t>07/2018</t>
  </si>
  <si>
    <t>08/2018</t>
  </si>
  <si>
    <t>08/2019</t>
  </si>
  <si>
    <t>07/2019</t>
  </si>
  <si>
    <t>SPOLU r. 2018:</t>
  </si>
  <si>
    <t>SPOLU (2015 - 2019):</t>
  </si>
  <si>
    <t>SPOLU r. 2019:</t>
  </si>
  <si>
    <t>01/2015</t>
  </si>
  <si>
    <t>02/2015</t>
  </si>
  <si>
    <t>MARIÁN HOSSA TROPHY/Tipsport hokejová prípravka - okres SL - celkové výdaje r. 2015 - 2019</t>
  </si>
  <si>
    <t>výdaje SL okolité obce</t>
  </si>
  <si>
    <t>výdaje SL mesto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</si>
</sst>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Border="1"/>
    <xf numFmtId="0" fontId="2" fillId="0" borderId="1" xfId="0" applyFont="1" applyBorder="1"/>
    <xf numFmtId="4" fontId="0" fillId="0" borderId="1" xfId="0" applyNumberFormat="1" applyBorder="1" applyAlignment="1">
      <alignment/>
    </xf>
    <xf numFmtId="0" fontId="0" fillId="0" borderId="0" xfId="0" applyBorder="1"/>
    <xf numFmtId="0" fontId="2" fillId="0" borderId="0" xfId="0" applyFont="1" applyBorder="1"/>
    <xf numFmtId="0" fontId="0" fillId="0" borderId="1" xfId="0" applyFont="1" applyBorder="1"/>
    <xf numFmtId="4" fontId="0" fillId="0" borderId="1" xfId="0" applyNumberFormat="1" applyFont="1" applyBorder="1"/>
    <xf numFmtId="4" fontId="0" fillId="0" borderId="1" xfId="0" applyNumberFormat="1" applyBorder="1"/>
    <xf numFmtId="4" fontId="0" fillId="0" borderId="0" xfId="0" applyNumberFormat="1" applyBorder="1" applyAlignment="1">
      <alignment/>
    </xf>
    <xf numFmtId="0" fontId="0" fillId="0" borderId="1" xfId="0" applyFill="1" applyBorder="1"/>
    <xf numFmtId="49" fontId="2" fillId="0" borderId="1" xfId="0" applyNumberFormat="1" applyFont="1" applyBorder="1" applyAlignment="1">
      <alignment horizontal="right"/>
    </xf>
    <xf numFmtId="4" fontId="0" fillId="0" borderId="0" xfId="0" applyNumberFormat="1" applyBorder="1"/>
    <xf numFmtId="4" fontId="2" fillId="0" borderId="0" xfId="0" applyNumberFormat="1" applyFont="1" applyBorder="1"/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" fontId="2" fillId="0" borderId="0" xfId="0" applyNumberFormat="1" applyFont="1"/>
    <xf numFmtId="4" fontId="2" fillId="0" borderId="1" xfId="0" applyNumberFormat="1" applyFont="1" applyBorder="1"/>
    <xf numFmtId="0" fontId="0" fillId="0" borderId="1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14" fontId="0" fillId="0" borderId="1" xfId="0" applyNumberFormat="1" applyFill="1" applyBorder="1"/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4" fillId="0" borderId="0" xfId="0" applyNumberFormat="1" applyFont="1"/>
    <xf numFmtId="4" fontId="0" fillId="0" borderId="1" xfId="0" applyNumberFormat="1" applyFill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/>
    <xf numFmtId="0" fontId="3" fillId="0" borderId="0" xfId="0" applyFont="1"/>
    <xf numFmtId="49" fontId="4" fillId="0" borderId="1" xfId="0" applyNumberFormat="1" applyFont="1" applyFill="1" applyBorder="1" applyAlignment="1">
      <alignment horizontal="right"/>
    </xf>
    <xf numFmtId="4" fontId="0" fillId="0" borderId="0" xfId="0" applyNumberFormat="1" applyFont="1" applyBorder="1"/>
    <xf numFmtId="4" fontId="0" fillId="0" borderId="0" xfId="0" applyNumberForma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4" fontId="0" fillId="0" borderId="2" xfId="0" applyNumberFormat="1" applyBorder="1" applyAlignment="1">
      <alignment/>
    </xf>
    <xf numFmtId="4" fontId="5" fillId="0" borderId="1" xfId="0" applyNumberFormat="1" applyFont="1" applyBorder="1"/>
    <xf numFmtId="4" fontId="5" fillId="0" borderId="0" xfId="0" applyNumberFormat="1" applyFont="1" applyBorder="1"/>
    <xf numFmtId="0" fontId="6" fillId="0" borderId="0" xfId="0" applyFont="1"/>
    <xf numFmtId="0" fontId="7" fillId="0" borderId="0" xfId="0" applyFont="1"/>
    <xf numFmtId="0" fontId="6" fillId="0" borderId="0" xfId="0" applyFont="1" applyFill="1" applyBorder="1"/>
    <xf numFmtId="4" fontId="6" fillId="0" borderId="0" xfId="0" applyNumberFormat="1" applyFont="1" applyBorder="1"/>
    <xf numFmtId="0" fontId="8" fillId="0" borderId="0" xfId="0" applyFont="1"/>
    <xf numFmtId="4" fontId="6" fillId="0" borderId="0" xfId="0" applyNumberFormat="1" applyFont="1"/>
    <xf numFmtId="0" fontId="8" fillId="0" borderId="0" xfId="0" applyFont="1" applyBorder="1"/>
    <xf numFmtId="4" fontId="6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/>
    <xf numFmtId="0" fontId="9" fillId="0" borderId="0" xfId="0" applyFont="1"/>
    <xf numFmtId="0" fontId="7" fillId="2" borderId="0" xfId="0" applyFont="1" applyFill="1"/>
    <xf numFmtId="0" fontId="6" fillId="2" borderId="0" xfId="0" applyFont="1" applyFill="1" applyBorder="1"/>
    <xf numFmtId="4" fontId="10" fillId="2" borderId="0" xfId="0" applyNumberFormat="1" applyFont="1" applyFill="1"/>
    <xf numFmtId="4" fontId="6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/>
    <xf numFmtId="4" fontId="11" fillId="0" borderId="0" xfId="0" applyNumberFormat="1" applyFont="1" applyBorder="1"/>
    <xf numFmtId="4" fontId="12" fillId="0" borderId="0" xfId="0" applyNumberFormat="1" applyFont="1" applyBorder="1"/>
    <xf numFmtId="4" fontId="8" fillId="0" borderId="0" xfId="0" applyNumberFormat="1" applyFont="1" applyFill="1" applyBorder="1" applyAlignment="1">
      <alignment/>
    </xf>
    <xf numFmtId="4" fontId="9" fillId="0" borderId="3" xfId="0" applyNumberFormat="1" applyFont="1" applyBorder="1"/>
    <xf numFmtId="4" fontId="9" fillId="0" borderId="4" xfId="0" applyNumberFormat="1" applyFont="1" applyBorder="1"/>
    <xf numFmtId="4" fontId="9" fillId="0" borderId="5" xfId="0" applyNumberFormat="1" applyFont="1" applyBorder="1"/>
    <xf numFmtId="4" fontId="9" fillId="0" borderId="6" xfId="0" applyNumberFormat="1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4" fontId="9" fillId="0" borderId="10" xfId="0" applyNumberFormat="1" applyFont="1" applyBorder="1"/>
    <xf numFmtId="4" fontId="9" fillId="0" borderId="11" xfId="0" applyNumberFormat="1" applyFont="1" applyBorder="1"/>
    <xf numFmtId="4" fontId="9" fillId="0" borderId="12" xfId="0" applyNumberFormat="1" applyFont="1" applyBorder="1"/>
    <xf numFmtId="4" fontId="9" fillId="0" borderId="13" xfId="0" applyNumberFormat="1" applyFont="1" applyBorder="1"/>
    <xf numFmtId="4" fontId="9" fillId="0" borderId="14" xfId="0" applyNumberFormat="1" applyFont="1" applyBorder="1"/>
    <xf numFmtId="0" fontId="9" fillId="0" borderId="15" xfId="0" applyFont="1" applyBorder="1"/>
    <xf numFmtId="0" fontId="9" fillId="0" borderId="16" xfId="0" applyFont="1" applyBorder="1"/>
    <xf numFmtId="0" fontId="7" fillId="0" borderId="17" xfId="0" applyFont="1" applyBorder="1"/>
    <xf numFmtId="0" fontId="7" fillId="2" borderId="18" xfId="0" applyFont="1" applyFill="1" applyBorder="1" applyAlignment="1">
      <alignment horizontal="right"/>
    </xf>
    <xf numFmtId="4" fontId="7" fillId="2" borderId="15" xfId="0" applyNumberFormat="1" applyFont="1" applyFill="1" applyBorder="1"/>
    <xf numFmtId="4" fontId="7" fillId="2" borderId="16" xfId="0" applyNumberFormat="1" applyFont="1" applyFill="1" applyBorder="1"/>
    <xf numFmtId="4" fontId="7" fillId="2" borderId="17" xfId="0" applyNumberFormat="1" applyFont="1" applyFill="1" applyBorder="1"/>
    <xf numFmtId="4" fontId="7" fillId="2" borderId="0" xfId="0" applyNumberFormat="1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 topLeftCell="A1">
      <selection activeCell="C17" sqref="C17"/>
    </sheetView>
  </sheetViews>
  <sheetFormatPr defaultColWidth="9.140625" defaultRowHeight="15"/>
  <cols>
    <col min="1" max="1" width="27.421875" style="0" customWidth="1"/>
    <col min="2" max="7" width="12.7109375" style="0" customWidth="1"/>
  </cols>
  <sheetData>
    <row r="1" ht="18.75">
      <c r="A1" s="42" t="s">
        <v>131</v>
      </c>
    </row>
    <row r="2" ht="15.75" thickBot="1"/>
    <row r="3" spans="1:7" ht="19.5" thickBot="1">
      <c r="A3" s="51"/>
      <c r="B3" s="65">
        <v>2015</v>
      </c>
      <c r="C3" s="66">
        <v>2016</v>
      </c>
      <c r="D3" s="66">
        <v>2017</v>
      </c>
      <c r="E3" s="66">
        <v>2018</v>
      </c>
      <c r="F3" s="67">
        <v>2019</v>
      </c>
      <c r="G3" s="76" t="s">
        <v>0</v>
      </c>
    </row>
    <row r="4" spans="1:7" ht="18.75">
      <c r="A4" s="73" t="s">
        <v>132</v>
      </c>
      <c r="B4" s="68">
        <v>2716.6</v>
      </c>
      <c r="C4" s="61">
        <v>3022.44</v>
      </c>
      <c r="D4" s="61">
        <v>4777.08</v>
      </c>
      <c r="E4" s="61">
        <v>4325.05</v>
      </c>
      <c r="F4" s="62">
        <v>2938.6</v>
      </c>
      <c r="G4" s="77">
        <f>SUM(B4:F4)</f>
        <v>17779.769999999997</v>
      </c>
    </row>
    <row r="5" spans="1:7" ht="19.5" thickBot="1">
      <c r="A5" s="74" t="s">
        <v>133</v>
      </c>
      <c r="B5" s="69">
        <v>2544</v>
      </c>
      <c r="C5" s="63">
        <v>2260.74</v>
      </c>
      <c r="D5" s="63">
        <v>2160</v>
      </c>
      <c r="E5" s="63">
        <v>2220</v>
      </c>
      <c r="F5" s="64">
        <v>1260</v>
      </c>
      <c r="G5" s="78">
        <f>SUM(B5:F5)</f>
        <v>10444.74</v>
      </c>
    </row>
    <row r="6" spans="1:7" ht="19.5" thickBot="1">
      <c r="A6" s="75" t="s">
        <v>0</v>
      </c>
      <c r="B6" s="70">
        <f aca="true" t="shared" si="0" ref="B6:G6">SUM(B4:B5)</f>
        <v>5260.6</v>
      </c>
      <c r="C6" s="71">
        <f t="shared" si="0"/>
        <v>5283.18</v>
      </c>
      <c r="D6" s="71">
        <f t="shared" si="0"/>
        <v>6937.08</v>
      </c>
      <c r="E6" s="71">
        <f t="shared" si="0"/>
        <v>6545.05</v>
      </c>
      <c r="F6" s="72">
        <f t="shared" si="0"/>
        <v>4198.6</v>
      </c>
      <c r="G6" s="79">
        <f t="shared" si="0"/>
        <v>28224.509999999995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SheetLayoutView="100" workbookViewId="0" topLeftCell="A111">
      <selection activeCell="C137" sqref="C137"/>
    </sheetView>
  </sheetViews>
  <sheetFormatPr defaultColWidth="9.140625" defaultRowHeight="15"/>
  <cols>
    <col min="1" max="1" width="48.421875" style="0" bestFit="1" customWidth="1"/>
    <col min="2" max="2" width="9.140625" style="0" customWidth="1"/>
  </cols>
  <sheetData>
    <row r="1" ht="18.75">
      <c r="A1" s="42" t="s">
        <v>102</v>
      </c>
    </row>
    <row r="2" ht="15">
      <c r="A2" s="1"/>
    </row>
    <row r="3" ht="15.75">
      <c r="A3" s="41" t="s">
        <v>8</v>
      </c>
    </row>
    <row r="4" ht="15">
      <c r="A4" s="1"/>
    </row>
    <row r="5" spans="1:4" s="2" customFormat="1" ht="15">
      <c r="A5" s="4" t="s">
        <v>5</v>
      </c>
      <c r="B5" s="17" t="s">
        <v>6</v>
      </c>
      <c r="C5" s="17" t="s">
        <v>7</v>
      </c>
      <c r="D5" s="17" t="s">
        <v>0</v>
      </c>
    </row>
    <row r="6" spans="1:4" s="2" customFormat="1" ht="15">
      <c r="A6" s="3" t="s">
        <v>64</v>
      </c>
      <c r="B6" s="9">
        <v>57.6</v>
      </c>
      <c r="C6" s="8">
        <v>10</v>
      </c>
      <c r="D6" s="9">
        <f>B6*C6</f>
        <v>576</v>
      </c>
    </row>
    <row r="7" spans="1:4" s="2" customFormat="1" ht="15">
      <c r="A7" s="3" t="s">
        <v>65</v>
      </c>
      <c r="B7" s="9">
        <v>57.6</v>
      </c>
      <c r="C7" s="8">
        <v>10</v>
      </c>
      <c r="D7" s="9">
        <f aca="true" t="shared" si="0" ref="D7:D9">B7*C7</f>
        <v>576</v>
      </c>
    </row>
    <row r="8" spans="1:4" s="2" customFormat="1" ht="15">
      <c r="A8" s="3" t="s">
        <v>63</v>
      </c>
      <c r="B8" s="9">
        <v>57.6</v>
      </c>
      <c r="C8" s="8">
        <v>10</v>
      </c>
      <c r="D8" s="9">
        <f t="shared" si="0"/>
        <v>576</v>
      </c>
    </row>
    <row r="9" spans="1:4" s="2" customFormat="1" ht="15">
      <c r="A9" s="3" t="s">
        <v>62</v>
      </c>
      <c r="B9" s="9">
        <v>57.6</v>
      </c>
      <c r="C9" s="8">
        <v>10</v>
      </c>
      <c r="D9" s="9">
        <f t="shared" si="0"/>
        <v>576</v>
      </c>
    </row>
    <row r="10" spans="1:4" s="2" customFormat="1" ht="15">
      <c r="A10" s="20" t="s">
        <v>0</v>
      </c>
      <c r="B10" s="8"/>
      <c r="C10" s="8"/>
      <c r="D10" s="19">
        <f>SUM(D6:D9)</f>
        <v>2304</v>
      </c>
    </row>
    <row r="12" spans="1:14" s="1" customFormat="1" ht="15">
      <c r="A12" s="4" t="s">
        <v>40</v>
      </c>
      <c r="B12" s="13" t="s">
        <v>129</v>
      </c>
      <c r="C12" s="13" t="s">
        <v>130</v>
      </c>
      <c r="D12" s="13" t="s">
        <v>113</v>
      </c>
      <c r="E12" s="13" t="s">
        <v>112</v>
      </c>
      <c r="F12" s="23" t="s">
        <v>111</v>
      </c>
      <c r="G12" s="13" t="s">
        <v>110</v>
      </c>
      <c r="H12" s="13" t="s">
        <v>115</v>
      </c>
      <c r="I12" s="13" t="s">
        <v>116</v>
      </c>
      <c r="J12" s="13" t="s">
        <v>109</v>
      </c>
      <c r="K12" s="13" t="s">
        <v>108</v>
      </c>
      <c r="L12" s="13" t="s">
        <v>107</v>
      </c>
      <c r="M12" s="13" t="s">
        <v>14</v>
      </c>
      <c r="N12" s="17" t="s">
        <v>0</v>
      </c>
    </row>
    <row r="13" spans="1:14" ht="15">
      <c r="A13" s="3" t="s">
        <v>66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60</v>
      </c>
      <c r="N13" s="10">
        <f>SUM(B13:M13)</f>
        <v>60</v>
      </c>
    </row>
    <row r="14" spans="1:14" ht="15">
      <c r="A14" s="3" t="s">
        <v>67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60</v>
      </c>
      <c r="N14" s="10">
        <f>SUM(B14:M14)</f>
        <v>60</v>
      </c>
    </row>
    <row r="15" spans="1:14" ht="15">
      <c r="A15" s="3" t="s">
        <v>68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60</v>
      </c>
      <c r="N15" s="10">
        <f>SUM(B15:M15)</f>
        <v>60</v>
      </c>
    </row>
    <row r="16" spans="1:14" ht="15">
      <c r="A16" s="3" t="s">
        <v>69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60</v>
      </c>
      <c r="N16" s="10">
        <f>SUM(B16:M16)</f>
        <v>60</v>
      </c>
    </row>
    <row r="17" spans="1:14" ht="15">
      <c r="A17" s="12" t="s">
        <v>15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100</v>
      </c>
      <c r="N17" s="10">
        <f>SUM(B17:M17)</f>
        <v>100</v>
      </c>
    </row>
    <row r="18" spans="1:14" ht="15">
      <c r="A18" s="12" t="s">
        <v>0</v>
      </c>
      <c r="B18" s="5">
        <f aca="true" t="shared" si="1" ref="B18:N18">SUM(B13:B17)</f>
        <v>0</v>
      </c>
      <c r="C18" s="5">
        <f t="shared" si="1"/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9">
        <f t="shared" si="1"/>
        <v>340</v>
      </c>
      <c r="N18" s="19">
        <f t="shared" si="1"/>
        <v>340</v>
      </c>
    </row>
    <row r="19" spans="1:14" ht="15">
      <c r="A19" s="21"/>
      <c r="B19" s="11"/>
      <c r="C19" s="11"/>
      <c r="D19" s="11"/>
      <c r="E19" s="11"/>
      <c r="F19" s="11"/>
      <c r="G19" s="36"/>
      <c r="H19" s="36"/>
      <c r="I19" s="36"/>
      <c r="J19" s="11"/>
      <c r="K19" s="11"/>
      <c r="L19" s="11"/>
      <c r="M19" s="35"/>
      <c r="N19" s="15"/>
    </row>
    <row r="20" spans="1:14" ht="15">
      <c r="A20" s="24" t="s">
        <v>39</v>
      </c>
      <c r="B20" s="27" t="s">
        <v>6</v>
      </c>
      <c r="C20" s="27" t="s">
        <v>7</v>
      </c>
      <c r="D20" s="27" t="s">
        <v>0</v>
      </c>
      <c r="E20" s="11"/>
      <c r="F20" s="11"/>
      <c r="G20" s="36"/>
      <c r="H20" s="36"/>
      <c r="I20" s="36"/>
      <c r="J20" s="11"/>
      <c r="K20" s="11"/>
      <c r="L20" s="11"/>
      <c r="M20" s="35"/>
      <c r="N20" s="15"/>
    </row>
    <row r="21" spans="1:14" ht="15">
      <c r="A21" s="25" t="s">
        <v>41</v>
      </c>
      <c r="B21" s="26">
        <v>1.1</v>
      </c>
      <c r="C21" s="37">
        <v>33</v>
      </c>
      <c r="D21" s="26">
        <f>B21*C21</f>
        <v>36.300000000000004</v>
      </c>
      <c r="E21" s="11"/>
      <c r="F21" s="11"/>
      <c r="G21" s="36"/>
      <c r="H21" s="36"/>
      <c r="I21" s="36"/>
      <c r="J21" s="11"/>
      <c r="K21" s="11"/>
      <c r="L21" s="11"/>
      <c r="M21" s="35"/>
      <c r="N21" s="15"/>
    </row>
    <row r="22" spans="1:14" ht="15">
      <c r="A22" s="25" t="s">
        <v>42</v>
      </c>
      <c r="B22" s="26">
        <v>1.1</v>
      </c>
      <c r="C22" s="37">
        <v>33</v>
      </c>
      <c r="D22" s="26">
        <f>B22*C22</f>
        <v>36.300000000000004</v>
      </c>
      <c r="E22" s="11"/>
      <c r="F22" s="11"/>
      <c r="G22" s="36"/>
      <c r="H22" s="36"/>
      <c r="I22" s="36"/>
      <c r="J22" s="11"/>
      <c r="K22" s="11"/>
      <c r="L22" s="11"/>
      <c r="M22" s="35"/>
      <c r="N22" s="15"/>
    </row>
    <row r="23" spans="1:14" ht="15">
      <c r="A23" s="25" t="s">
        <v>0</v>
      </c>
      <c r="B23" s="26"/>
      <c r="C23" s="26"/>
      <c r="D23" s="28">
        <f>SUM(D21:D22)</f>
        <v>72.60000000000001</v>
      </c>
      <c r="E23" s="11"/>
      <c r="F23" s="11"/>
      <c r="G23" s="36"/>
      <c r="H23" s="36"/>
      <c r="I23" s="36"/>
      <c r="J23" s="11"/>
      <c r="K23" s="11"/>
      <c r="L23" s="11"/>
      <c r="M23" s="35"/>
      <c r="N23" s="15"/>
    </row>
    <row r="24" spans="1:12" ht="15">
      <c r="A24" s="21"/>
      <c r="B24" s="14"/>
      <c r="C24" s="14"/>
      <c r="D24" s="14"/>
      <c r="E24" s="14"/>
      <c r="F24" s="35"/>
      <c r="G24" s="14"/>
      <c r="H24" s="14"/>
      <c r="I24" s="14"/>
      <c r="J24" s="14"/>
      <c r="K24" s="14"/>
      <c r="L24" s="14"/>
    </row>
    <row r="25" spans="1:6" s="45" customFormat="1" ht="15.75">
      <c r="A25" s="53" t="s">
        <v>23</v>
      </c>
      <c r="B25" s="57">
        <f>D10+N18+D23</f>
        <v>2716.6</v>
      </c>
      <c r="D25" s="41"/>
      <c r="E25" s="41"/>
      <c r="F25" s="46"/>
    </row>
    <row r="26" ht="15">
      <c r="A26" s="1"/>
    </row>
    <row r="27" ht="15.75">
      <c r="A27" s="41" t="s">
        <v>9</v>
      </c>
    </row>
    <row r="28" ht="15">
      <c r="A28" s="1"/>
    </row>
    <row r="29" spans="1:2" ht="15">
      <c r="A29" s="4" t="s">
        <v>22</v>
      </c>
      <c r="B29" s="17" t="s">
        <v>0</v>
      </c>
    </row>
    <row r="30" spans="1:2" ht="15">
      <c r="A30" s="3" t="s">
        <v>66</v>
      </c>
      <c r="B30" s="9">
        <v>207.66</v>
      </c>
    </row>
    <row r="31" spans="1:2" ht="15">
      <c r="A31" s="3" t="s">
        <v>67</v>
      </c>
      <c r="B31" s="9">
        <v>207.66</v>
      </c>
    </row>
    <row r="32" spans="1:2" ht="15">
      <c r="A32" s="3" t="s">
        <v>68</v>
      </c>
      <c r="B32" s="9">
        <v>207.66</v>
      </c>
    </row>
    <row r="33" spans="1:2" ht="15">
      <c r="A33" s="3" t="s">
        <v>69</v>
      </c>
      <c r="B33" s="9">
        <v>207.66</v>
      </c>
    </row>
    <row r="34" spans="1:2" ht="15">
      <c r="A34" s="20" t="s">
        <v>0</v>
      </c>
      <c r="B34" s="19">
        <f>SUM(B30:B33)</f>
        <v>830.64</v>
      </c>
    </row>
    <row r="35" ht="15">
      <c r="A35" s="1"/>
    </row>
    <row r="36" spans="1:14" ht="15">
      <c r="A36" s="4" t="s">
        <v>40</v>
      </c>
      <c r="B36" s="13" t="s">
        <v>16</v>
      </c>
      <c r="C36" s="13" t="s">
        <v>17</v>
      </c>
      <c r="D36" s="13" t="s">
        <v>18</v>
      </c>
      <c r="E36" s="13" t="s">
        <v>19</v>
      </c>
      <c r="F36" s="13" t="s">
        <v>20</v>
      </c>
      <c r="G36" s="13" t="s">
        <v>21</v>
      </c>
      <c r="H36" s="13" t="s">
        <v>118</v>
      </c>
      <c r="I36" s="13" t="s">
        <v>117</v>
      </c>
      <c r="J36" s="13" t="s">
        <v>103</v>
      </c>
      <c r="K36" s="13" t="s">
        <v>104</v>
      </c>
      <c r="L36" s="13" t="s">
        <v>105</v>
      </c>
      <c r="M36" s="13" t="s">
        <v>106</v>
      </c>
      <c r="N36" s="13" t="s">
        <v>0</v>
      </c>
    </row>
    <row r="37" spans="1:14" ht="15">
      <c r="A37" s="3" t="s">
        <v>66</v>
      </c>
      <c r="B37" s="5">
        <v>60</v>
      </c>
      <c r="C37" s="5">
        <v>60</v>
      </c>
      <c r="D37" s="5">
        <v>60</v>
      </c>
      <c r="E37" s="5">
        <v>60</v>
      </c>
      <c r="F37" s="5">
        <v>60</v>
      </c>
      <c r="G37" s="5">
        <v>60</v>
      </c>
      <c r="H37" s="5">
        <v>0</v>
      </c>
      <c r="I37" s="5">
        <v>0</v>
      </c>
      <c r="J37" s="9">
        <v>0</v>
      </c>
      <c r="K37" s="9">
        <v>0</v>
      </c>
      <c r="L37" s="9">
        <v>0</v>
      </c>
      <c r="M37" s="9">
        <v>0</v>
      </c>
      <c r="N37" s="9">
        <f>SUM(B37:M37)</f>
        <v>360</v>
      </c>
    </row>
    <row r="38" spans="1:14" ht="15">
      <c r="A38" s="3" t="s">
        <v>67</v>
      </c>
      <c r="B38" s="5">
        <v>60</v>
      </c>
      <c r="C38" s="5">
        <v>60</v>
      </c>
      <c r="D38" s="5">
        <v>60</v>
      </c>
      <c r="E38" s="5">
        <v>60</v>
      </c>
      <c r="F38" s="5">
        <v>60</v>
      </c>
      <c r="G38" s="5">
        <v>60</v>
      </c>
      <c r="H38" s="5">
        <v>0</v>
      </c>
      <c r="I38" s="5">
        <v>0</v>
      </c>
      <c r="J38" s="9">
        <v>0</v>
      </c>
      <c r="K38" s="9">
        <v>0</v>
      </c>
      <c r="L38" s="9">
        <v>0</v>
      </c>
      <c r="M38" s="9">
        <v>0</v>
      </c>
      <c r="N38" s="9">
        <f>SUM(B38:M38)</f>
        <v>360</v>
      </c>
    </row>
    <row r="39" spans="1:14" ht="15">
      <c r="A39" s="3" t="s">
        <v>68</v>
      </c>
      <c r="B39" s="5">
        <v>60</v>
      </c>
      <c r="C39" s="5">
        <v>60</v>
      </c>
      <c r="D39" s="5">
        <v>60</v>
      </c>
      <c r="E39" s="5">
        <v>60</v>
      </c>
      <c r="F39" s="5">
        <v>60</v>
      </c>
      <c r="G39" s="5">
        <v>60</v>
      </c>
      <c r="H39" s="5">
        <v>0</v>
      </c>
      <c r="I39" s="5">
        <v>0</v>
      </c>
      <c r="J39" s="9">
        <v>0</v>
      </c>
      <c r="K39" s="9">
        <v>0</v>
      </c>
      <c r="L39" s="9">
        <v>0</v>
      </c>
      <c r="M39" s="9">
        <v>0</v>
      </c>
      <c r="N39" s="9">
        <f>SUM(B39:M39)</f>
        <v>360</v>
      </c>
    </row>
    <row r="40" spans="1:14" ht="15">
      <c r="A40" s="3" t="s">
        <v>69</v>
      </c>
      <c r="B40" s="5">
        <v>60</v>
      </c>
      <c r="C40" s="5">
        <v>60</v>
      </c>
      <c r="D40" s="5">
        <v>60</v>
      </c>
      <c r="E40" s="5">
        <v>60</v>
      </c>
      <c r="F40" s="5">
        <v>60</v>
      </c>
      <c r="G40" s="5">
        <v>60</v>
      </c>
      <c r="H40" s="5">
        <v>0</v>
      </c>
      <c r="I40" s="5">
        <v>0</v>
      </c>
      <c r="J40" s="9">
        <v>0</v>
      </c>
      <c r="K40" s="9">
        <v>0</v>
      </c>
      <c r="L40" s="9">
        <v>0</v>
      </c>
      <c r="M40" s="9">
        <v>0</v>
      </c>
      <c r="N40" s="10">
        <f>SUM(B40:M40)</f>
        <v>360</v>
      </c>
    </row>
    <row r="41" spans="1:14" ht="15">
      <c r="A41" s="12" t="s">
        <v>15</v>
      </c>
      <c r="B41" s="5">
        <v>100</v>
      </c>
      <c r="C41" s="5">
        <v>100</v>
      </c>
      <c r="D41" s="5">
        <v>100</v>
      </c>
      <c r="E41" s="5">
        <v>100</v>
      </c>
      <c r="F41" s="5">
        <v>100</v>
      </c>
      <c r="G41" s="5">
        <v>100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10">
        <f>SUM(B41:M41)</f>
        <v>600</v>
      </c>
    </row>
    <row r="42" spans="1:14" ht="15">
      <c r="A42" s="12" t="s">
        <v>0</v>
      </c>
      <c r="B42" s="10">
        <f aca="true" t="shared" si="2" ref="B42:N42">SUM(B37:B41)</f>
        <v>340</v>
      </c>
      <c r="C42" s="10">
        <f t="shared" si="2"/>
        <v>340</v>
      </c>
      <c r="D42" s="10">
        <f t="shared" si="2"/>
        <v>340</v>
      </c>
      <c r="E42" s="10">
        <f t="shared" si="2"/>
        <v>340</v>
      </c>
      <c r="F42" s="10">
        <f t="shared" si="2"/>
        <v>340</v>
      </c>
      <c r="G42" s="10">
        <f t="shared" si="2"/>
        <v>340</v>
      </c>
      <c r="H42" s="10">
        <f t="shared" si="2"/>
        <v>0</v>
      </c>
      <c r="I42" s="10">
        <f t="shared" si="2"/>
        <v>0</v>
      </c>
      <c r="J42" s="9">
        <f t="shared" si="2"/>
        <v>0</v>
      </c>
      <c r="K42" s="10">
        <f t="shared" si="2"/>
        <v>0</v>
      </c>
      <c r="L42" s="10">
        <f t="shared" si="2"/>
        <v>0</v>
      </c>
      <c r="M42" s="10">
        <f t="shared" si="2"/>
        <v>0</v>
      </c>
      <c r="N42" s="19">
        <f t="shared" si="2"/>
        <v>2040</v>
      </c>
    </row>
    <row r="43" spans="1:14" ht="15">
      <c r="A43" s="21"/>
      <c r="B43" s="14"/>
      <c r="C43" s="14"/>
      <c r="D43" s="14"/>
      <c r="E43" s="14"/>
      <c r="F43" s="14"/>
      <c r="G43" s="14"/>
      <c r="H43" s="14"/>
      <c r="I43" s="14"/>
      <c r="J43" s="35"/>
      <c r="K43" s="14"/>
      <c r="L43" s="14"/>
      <c r="M43" s="14"/>
      <c r="N43" s="15"/>
    </row>
    <row r="44" spans="1:14" ht="15">
      <c r="A44" s="24" t="s">
        <v>39</v>
      </c>
      <c r="B44" s="27" t="s">
        <v>6</v>
      </c>
      <c r="C44" s="27" t="s">
        <v>7</v>
      </c>
      <c r="D44" s="27" t="s">
        <v>0</v>
      </c>
      <c r="E44" s="14"/>
      <c r="F44" s="14"/>
      <c r="G44" s="14"/>
      <c r="H44" s="14"/>
      <c r="I44" s="14"/>
      <c r="J44" s="35"/>
      <c r="K44" s="14"/>
      <c r="L44" s="14"/>
      <c r="M44" s="14"/>
      <c r="N44" s="15"/>
    </row>
    <row r="45" spans="1:14" ht="15">
      <c r="A45" s="25" t="s">
        <v>43</v>
      </c>
      <c r="B45" s="26">
        <v>1.1</v>
      </c>
      <c r="C45" s="37">
        <v>33</v>
      </c>
      <c r="D45" s="26">
        <f>B45*C45</f>
        <v>36.300000000000004</v>
      </c>
      <c r="E45" s="14"/>
      <c r="F45" s="14"/>
      <c r="G45" s="14"/>
      <c r="H45" s="14"/>
      <c r="I45" s="14"/>
      <c r="J45" s="35"/>
      <c r="K45" s="14"/>
      <c r="L45" s="14"/>
      <c r="M45" s="14"/>
      <c r="N45" s="15"/>
    </row>
    <row r="46" spans="1:14" ht="15">
      <c r="A46" s="25" t="s">
        <v>44</v>
      </c>
      <c r="B46" s="26">
        <v>1.1</v>
      </c>
      <c r="C46" s="37">
        <v>33</v>
      </c>
      <c r="D46" s="26">
        <f>B46*C46</f>
        <v>36.300000000000004</v>
      </c>
      <c r="E46" s="14"/>
      <c r="F46" s="14"/>
      <c r="G46" s="14"/>
      <c r="H46" s="14"/>
      <c r="I46" s="14"/>
      <c r="J46" s="35"/>
      <c r="K46" s="14"/>
      <c r="L46" s="14"/>
      <c r="M46" s="14"/>
      <c r="N46" s="15"/>
    </row>
    <row r="47" spans="1:14" ht="15">
      <c r="A47" s="25" t="s">
        <v>45</v>
      </c>
      <c r="B47" s="26">
        <v>1.2</v>
      </c>
      <c r="C47" s="37">
        <v>33</v>
      </c>
      <c r="D47" s="26">
        <f aca="true" t="shared" si="3" ref="D47:D48">B47*C47</f>
        <v>39.6</v>
      </c>
      <c r="E47" s="14"/>
      <c r="F47" s="14"/>
      <c r="G47" s="14"/>
      <c r="H47" s="14"/>
      <c r="I47" s="14"/>
      <c r="J47" s="35"/>
      <c r="K47" s="14"/>
      <c r="L47" s="14"/>
      <c r="M47" s="14"/>
      <c r="N47" s="15"/>
    </row>
    <row r="48" spans="1:14" ht="15">
      <c r="A48" s="25" t="s">
        <v>46</v>
      </c>
      <c r="B48" s="26">
        <v>1.2</v>
      </c>
      <c r="C48" s="37">
        <v>33</v>
      </c>
      <c r="D48" s="26">
        <f t="shared" si="3"/>
        <v>39.6</v>
      </c>
      <c r="E48" s="14"/>
      <c r="F48" s="14"/>
      <c r="G48" s="14"/>
      <c r="H48" s="14"/>
      <c r="I48" s="14"/>
      <c r="J48" s="35"/>
      <c r="K48" s="14"/>
      <c r="L48" s="14"/>
      <c r="M48" s="14"/>
      <c r="N48" s="15"/>
    </row>
    <row r="49" spans="1:14" ht="15">
      <c r="A49" s="25" t="s">
        <v>0</v>
      </c>
      <c r="B49" s="26"/>
      <c r="C49" s="26"/>
      <c r="D49" s="28">
        <f>SUM(D45:D48)</f>
        <v>151.8</v>
      </c>
      <c r="E49" s="14"/>
      <c r="F49" s="14"/>
      <c r="G49" s="14"/>
      <c r="H49" s="14"/>
      <c r="I49" s="14"/>
      <c r="J49" s="35"/>
      <c r="K49" s="14"/>
      <c r="L49" s="14"/>
      <c r="M49" s="14"/>
      <c r="N49" s="15"/>
    </row>
    <row r="50" spans="1:13" ht="15">
      <c r="A50" s="21"/>
      <c r="B50" s="14"/>
      <c r="C50" s="14"/>
      <c r="D50" s="14"/>
      <c r="E50" s="14"/>
      <c r="F50" s="14"/>
      <c r="G50" s="14"/>
      <c r="H50" s="14"/>
      <c r="I50" s="14"/>
      <c r="J50" s="15"/>
      <c r="K50" s="6"/>
      <c r="L50" s="6"/>
      <c r="M50" s="6"/>
    </row>
    <row r="51" spans="1:13" s="45" customFormat="1" ht="15.75">
      <c r="A51" s="53" t="s">
        <v>24</v>
      </c>
      <c r="B51" s="56">
        <f>B34+N42+D49</f>
        <v>3022.44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5">
      <c r="A52" s="7"/>
      <c r="B52" s="11"/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spans="1:13" ht="15.75">
      <c r="A53" s="43" t="s">
        <v>25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5">
      <c r="A54" s="2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5">
      <c r="A55" s="4" t="s">
        <v>5</v>
      </c>
      <c r="B55" s="17" t="s">
        <v>6</v>
      </c>
      <c r="C55" s="17" t="s">
        <v>7</v>
      </c>
      <c r="D55" s="17" t="s">
        <v>0</v>
      </c>
      <c r="E55" s="6"/>
      <c r="F55" s="6"/>
      <c r="G55" s="6"/>
      <c r="H55" s="6"/>
      <c r="I55" s="6"/>
      <c r="J55" s="6"/>
      <c r="K55" s="6"/>
      <c r="L55" s="6"/>
      <c r="M55" s="6"/>
    </row>
    <row r="56" spans="1:13" ht="15">
      <c r="A56" s="3" t="s">
        <v>70</v>
      </c>
      <c r="B56" s="9">
        <v>57.6</v>
      </c>
      <c r="C56" s="8">
        <v>10</v>
      </c>
      <c r="D56" s="9">
        <f>B56*C56</f>
        <v>576</v>
      </c>
      <c r="E56" s="6"/>
      <c r="F56" s="6"/>
      <c r="G56" s="6"/>
      <c r="H56" s="6"/>
      <c r="I56" s="6"/>
      <c r="J56" s="6"/>
      <c r="K56" s="6"/>
      <c r="L56" s="6"/>
      <c r="M56" s="6"/>
    </row>
    <row r="57" spans="1:13" ht="15">
      <c r="A57" s="20" t="s">
        <v>0</v>
      </c>
      <c r="B57" s="8"/>
      <c r="C57" s="8"/>
      <c r="D57" s="19">
        <f>SUM(D56)</f>
        <v>576</v>
      </c>
      <c r="E57" s="6"/>
      <c r="F57" s="6"/>
      <c r="G57" s="6"/>
      <c r="H57" s="6"/>
      <c r="I57" s="6"/>
      <c r="J57" s="6"/>
      <c r="K57" s="6"/>
      <c r="L57" s="6"/>
      <c r="M57" s="6"/>
    </row>
    <row r="58" spans="1:13" ht="15">
      <c r="A58" s="22"/>
      <c r="B58" s="6"/>
      <c r="C58" s="6"/>
      <c r="D58" s="15"/>
      <c r="E58" s="6"/>
      <c r="F58" s="6"/>
      <c r="G58" s="6"/>
      <c r="H58" s="6"/>
      <c r="I58" s="6"/>
      <c r="J58" s="6"/>
      <c r="K58" s="6"/>
      <c r="L58" s="6"/>
      <c r="M58" s="6"/>
    </row>
    <row r="59" spans="1:13" ht="15">
      <c r="A59" s="4" t="s">
        <v>22</v>
      </c>
      <c r="B59" s="17" t="s">
        <v>0</v>
      </c>
      <c r="C59" s="6"/>
      <c r="D59" s="15"/>
      <c r="E59" s="6"/>
      <c r="F59" s="6"/>
      <c r="G59" s="6"/>
      <c r="H59" s="6"/>
      <c r="I59" s="6"/>
      <c r="J59" s="6"/>
      <c r="K59" s="6"/>
      <c r="L59" s="6"/>
      <c r="M59" s="6"/>
    </row>
    <row r="60" spans="1:13" ht="15">
      <c r="A60" s="3" t="s">
        <v>71</v>
      </c>
      <c r="B60" s="9">
        <v>135.54</v>
      </c>
      <c r="C60" s="6"/>
      <c r="D60" s="15"/>
      <c r="E60" s="6"/>
      <c r="F60" s="6"/>
      <c r="G60" s="6"/>
      <c r="H60" s="6"/>
      <c r="I60" s="6"/>
      <c r="J60" s="6"/>
      <c r="K60" s="6"/>
      <c r="L60" s="6"/>
      <c r="M60" s="6"/>
    </row>
    <row r="61" spans="1:13" ht="15">
      <c r="A61" s="3" t="s">
        <v>72</v>
      </c>
      <c r="B61" s="9">
        <v>135.54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5">
      <c r="A62" s="20" t="s">
        <v>0</v>
      </c>
      <c r="B62" s="19">
        <f>SUM(B60:B61)</f>
        <v>271.08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4" spans="1:14" ht="15">
      <c r="A64" s="4" t="s">
        <v>40</v>
      </c>
      <c r="B64" s="13" t="s">
        <v>114</v>
      </c>
      <c r="C64" s="13" t="s">
        <v>26</v>
      </c>
      <c r="D64" s="13" t="s">
        <v>27</v>
      </c>
      <c r="E64" s="13" t="s">
        <v>28</v>
      </c>
      <c r="F64" s="13" t="s">
        <v>29</v>
      </c>
      <c r="G64" s="13" t="s">
        <v>30</v>
      </c>
      <c r="H64" s="13" t="s">
        <v>120</v>
      </c>
      <c r="I64" s="13" t="s">
        <v>119</v>
      </c>
      <c r="J64" s="13" t="s">
        <v>31</v>
      </c>
      <c r="K64" s="13" t="s">
        <v>32</v>
      </c>
      <c r="L64" s="13" t="s">
        <v>33</v>
      </c>
      <c r="M64" s="13" t="s">
        <v>34</v>
      </c>
      <c r="N64" s="23" t="s">
        <v>0</v>
      </c>
    </row>
    <row r="65" spans="1:14" ht="15">
      <c r="A65" s="3" t="s">
        <v>66</v>
      </c>
      <c r="B65" s="5">
        <v>0</v>
      </c>
      <c r="C65" s="5">
        <v>60</v>
      </c>
      <c r="D65" s="5">
        <v>60</v>
      </c>
      <c r="E65" s="5">
        <v>60</v>
      </c>
      <c r="F65" s="5">
        <v>60</v>
      </c>
      <c r="G65" s="5">
        <v>60</v>
      </c>
      <c r="H65" s="5">
        <v>0</v>
      </c>
      <c r="I65" s="5">
        <v>0</v>
      </c>
      <c r="J65" s="5">
        <v>60</v>
      </c>
      <c r="K65" s="5">
        <v>60</v>
      </c>
      <c r="L65" s="5">
        <v>60</v>
      </c>
      <c r="M65" s="5">
        <v>60</v>
      </c>
      <c r="N65" s="10">
        <f aca="true" t="shared" si="4" ref="N65:N70">SUM(B65:M65)</f>
        <v>540</v>
      </c>
    </row>
    <row r="66" spans="1:14" ht="15">
      <c r="A66" s="3" t="s">
        <v>67</v>
      </c>
      <c r="B66" s="5">
        <v>0</v>
      </c>
      <c r="C66" s="5">
        <v>60</v>
      </c>
      <c r="D66" s="5">
        <v>60</v>
      </c>
      <c r="E66" s="5">
        <v>60</v>
      </c>
      <c r="F66" s="5">
        <v>60</v>
      </c>
      <c r="G66" s="5">
        <v>60</v>
      </c>
      <c r="H66" s="5">
        <v>0</v>
      </c>
      <c r="I66" s="5">
        <v>0</v>
      </c>
      <c r="J66" s="5">
        <v>60</v>
      </c>
      <c r="K66" s="5">
        <v>60</v>
      </c>
      <c r="L66" s="5">
        <v>60</v>
      </c>
      <c r="M66" s="5">
        <v>60</v>
      </c>
      <c r="N66" s="10">
        <f t="shared" si="4"/>
        <v>540</v>
      </c>
    </row>
    <row r="67" spans="1:14" ht="15">
      <c r="A67" s="3" t="s">
        <v>68</v>
      </c>
      <c r="B67" s="5">
        <v>0</v>
      </c>
      <c r="C67" s="5">
        <v>60</v>
      </c>
      <c r="D67" s="5">
        <v>60</v>
      </c>
      <c r="E67" s="5">
        <v>60</v>
      </c>
      <c r="F67" s="5">
        <v>60</v>
      </c>
      <c r="G67" s="5">
        <v>60</v>
      </c>
      <c r="H67" s="5">
        <v>0</v>
      </c>
      <c r="I67" s="5">
        <v>0</v>
      </c>
      <c r="J67" s="5">
        <v>60</v>
      </c>
      <c r="K67" s="5">
        <v>60</v>
      </c>
      <c r="L67" s="5">
        <v>60</v>
      </c>
      <c r="M67" s="5">
        <v>60</v>
      </c>
      <c r="N67" s="10">
        <f t="shared" si="4"/>
        <v>540</v>
      </c>
    </row>
    <row r="68" spans="1:14" ht="15">
      <c r="A68" s="3" t="s">
        <v>71</v>
      </c>
      <c r="B68" s="5">
        <v>0</v>
      </c>
      <c r="C68" s="5">
        <v>60</v>
      </c>
      <c r="D68" s="5">
        <v>60</v>
      </c>
      <c r="E68" s="5">
        <v>60</v>
      </c>
      <c r="F68" s="5">
        <v>60</v>
      </c>
      <c r="G68" s="5">
        <v>60</v>
      </c>
      <c r="H68" s="5">
        <v>0</v>
      </c>
      <c r="I68" s="5">
        <v>0</v>
      </c>
      <c r="J68" s="5">
        <v>60</v>
      </c>
      <c r="K68" s="5">
        <v>60</v>
      </c>
      <c r="L68" s="5">
        <v>60</v>
      </c>
      <c r="M68" s="5">
        <v>60</v>
      </c>
      <c r="N68" s="10">
        <f t="shared" si="4"/>
        <v>540</v>
      </c>
    </row>
    <row r="69" spans="1:14" ht="15">
      <c r="A69" s="12" t="s">
        <v>72</v>
      </c>
      <c r="B69" s="5">
        <v>0</v>
      </c>
      <c r="C69" s="16">
        <v>60</v>
      </c>
      <c r="D69" s="16">
        <v>60</v>
      </c>
      <c r="E69" s="16">
        <v>60</v>
      </c>
      <c r="F69" s="16">
        <v>60</v>
      </c>
      <c r="G69" s="16">
        <v>60</v>
      </c>
      <c r="H69" s="5">
        <v>0</v>
      </c>
      <c r="I69" s="5">
        <v>0</v>
      </c>
      <c r="J69" s="16">
        <v>60</v>
      </c>
      <c r="K69" s="16">
        <v>60</v>
      </c>
      <c r="L69" s="16">
        <v>60</v>
      </c>
      <c r="M69" s="16">
        <v>60</v>
      </c>
      <c r="N69" s="10">
        <f t="shared" si="4"/>
        <v>540</v>
      </c>
    </row>
    <row r="70" spans="1:14" ht="15">
      <c r="A70" s="12" t="s">
        <v>15</v>
      </c>
      <c r="B70" s="5">
        <v>0</v>
      </c>
      <c r="C70" s="16">
        <v>100</v>
      </c>
      <c r="D70" s="16">
        <v>100</v>
      </c>
      <c r="E70" s="16">
        <v>100</v>
      </c>
      <c r="F70" s="16">
        <v>100</v>
      </c>
      <c r="G70" s="16">
        <v>100</v>
      </c>
      <c r="H70" s="5">
        <v>0</v>
      </c>
      <c r="I70" s="5">
        <v>0</v>
      </c>
      <c r="J70" s="16">
        <v>100</v>
      </c>
      <c r="K70" s="16">
        <v>100</v>
      </c>
      <c r="L70" s="16">
        <v>100</v>
      </c>
      <c r="M70" s="16">
        <v>100</v>
      </c>
      <c r="N70" s="10">
        <f t="shared" si="4"/>
        <v>900</v>
      </c>
    </row>
    <row r="71" spans="1:14" ht="15">
      <c r="A71" s="12" t="s">
        <v>0</v>
      </c>
      <c r="B71" s="10">
        <f aca="true" t="shared" si="5" ref="B71:N71">SUM(B65:B70)</f>
        <v>0</v>
      </c>
      <c r="C71" s="10">
        <f t="shared" si="5"/>
        <v>400</v>
      </c>
      <c r="D71" s="10">
        <f t="shared" si="5"/>
        <v>400</v>
      </c>
      <c r="E71" s="10">
        <f t="shared" si="5"/>
        <v>400</v>
      </c>
      <c r="F71" s="10">
        <f t="shared" si="5"/>
        <v>400</v>
      </c>
      <c r="G71" s="10">
        <f t="shared" si="5"/>
        <v>400</v>
      </c>
      <c r="H71" s="10">
        <f t="shared" si="5"/>
        <v>0</v>
      </c>
      <c r="I71" s="10">
        <f t="shared" si="5"/>
        <v>0</v>
      </c>
      <c r="J71" s="10">
        <f t="shared" si="5"/>
        <v>400</v>
      </c>
      <c r="K71" s="10">
        <f t="shared" si="5"/>
        <v>400</v>
      </c>
      <c r="L71" s="10">
        <f t="shared" si="5"/>
        <v>400</v>
      </c>
      <c r="M71" s="10">
        <f t="shared" si="5"/>
        <v>400</v>
      </c>
      <c r="N71" s="19">
        <f t="shared" si="5"/>
        <v>3600</v>
      </c>
    </row>
    <row r="72" spans="1:14" ht="15">
      <c r="A72" s="2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5"/>
    </row>
    <row r="73" spans="1:14" ht="15">
      <c r="A73" s="24" t="s">
        <v>39</v>
      </c>
      <c r="B73" s="27" t="s">
        <v>6</v>
      </c>
      <c r="C73" s="27" t="s">
        <v>7</v>
      </c>
      <c r="D73" s="27" t="s">
        <v>0</v>
      </c>
      <c r="E73" s="14"/>
      <c r="F73" s="14"/>
      <c r="G73" s="14"/>
      <c r="H73" s="14"/>
      <c r="I73" s="14"/>
      <c r="J73" s="14"/>
      <c r="K73" s="14"/>
      <c r="L73" s="14"/>
      <c r="M73" s="14"/>
      <c r="N73" s="15"/>
    </row>
    <row r="74" spans="1:14" ht="15">
      <c r="A74" s="25" t="s">
        <v>47</v>
      </c>
      <c r="B74" s="26">
        <v>1.1</v>
      </c>
      <c r="C74" s="37">
        <v>33</v>
      </c>
      <c r="D74" s="26">
        <f>B74*C74</f>
        <v>36.300000000000004</v>
      </c>
      <c r="E74" s="14"/>
      <c r="F74" s="14"/>
      <c r="G74" s="14"/>
      <c r="H74" s="14"/>
      <c r="I74" s="14"/>
      <c r="J74" s="14"/>
      <c r="K74" s="14"/>
      <c r="L74" s="14"/>
      <c r="M74" s="14"/>
      <c r="N74" s="15"/>
    </row>
    <row r="75" spans="1:14" ht="15">
      <c r="A75" s="25" t="s">
        <v>48</v>
      </c>
      <c r="B75" s="26">
        <v>0.9</v>
      </c>
      <c r="C75" s="37">
        <v>33</v>
      </c>
      <c r="D75" s="26">
        <f>B75*C75</f>
        <v>29.7</v>
      </c>
      <c r="E75" s="14"/>
      <c r="F75" s="14"/>
      <c r="G75" s="14"/>
      <c r="H75" s="14"/>
      <c r="I75" s="14"/>
      <c r="J75" s="14"/>
      <c r="K75" s="14"/>
      <c r="L75" s="14"/>
      <c r="M75" s="14"/>
      <c r="N75" s="15"/>
    </row>
    <row r="76" spans="1:14" ht="15">
      <c r="A76" s="25" t="s">
        <v>49</v>
      </c>
      <c r="B76" s="26">
        <v>1.2</v>
      </c>
      <c r="C76" s="37">
        <v>33</v>
      </c>
      <c r="D76" s="26">
        <f aca="true" t="shared" si="6" ref="D76:D82">B76*C76</f>
        <v>39.6</v>
      </c>
      <c r="E76" s="14"/>
      <c r="F76" s="14"/>
      <c r="G76" s="14"/>
      <c r="H76" s="14"/>
      <c r="I76" s="14"/>
      <c r="J76" s="14"/>
      <c r="K76" s="14"/>
      <c r="L76" s="14"/>
      <c r="M76" s="14"/>
      <c r="N76" s="15"/>
    </row>
    <row r="77" spans="1:14" ht="15">
      <c r="A77" s="25" t="s">
        <v>51</v>
      </c>
      <c r="B77" s="26">
        <v>1.2</v>
      </c>
      <c r="C77" s="37">
        <v>33</v>
      </c>
      <c r="D77" s="26">
        <f t="shared" si="6"/>
        <v>39.6</v>
      </c>
      <c r="E77" s="14"/>
      <c r="F77" s="14"/>
      <c r="G77" s="14"/>
      <c r="H77" s="14"/>
      <c r="I77" s="14"/>
      <c r="J77" s="14"/>
      <c r="K77" s="14"/>
      <c r="L77" s="14"/>
      <c r="M77" s="14"/>
      <c r="N77" s="15"/>
    </row>
    <row r="78" spans="1:14" ht="15">
      <c r="A78" s="25" t="s">
        <v>50</v>
      </c>
      <c r="B78" s="26">
        <v>1.2</v>
      </c>
      <c r="C78" s="37">
        <v>33</v>
      </c>
      <c r="D78" s="26">
        <f t="shared" si="6"/>
        <v>39.6</v>
      </c>
      <c r="E78" s="14"/>
      <c r="F78" s="14"/>
      <c r="G78" s="14"/>
      <c r="H78" s="14"/>
      <c r="I78" s="14"/>
      <c r="J78" s="14"/>
      <c r="K78" s="14"/>
      <c r="L78" s="14"/>
      <c r="M78" s="14"/>
      <c r="N78" s="15"/>
    </row>
    <row r="79" spans="1:14" ht="15">
      <c r="A79" s="25" t="s">
        <v>52</v>
      </c>
      <c r="B79" s="26">
        <v>1.2</v>
      </c>
      <c r="C79" s="37">
        <v>33</v>
      </c>
      <c r="D79" s="26">
        <f t="shared" si="6"/>
        <v>39.6</v>
      </c>
      <c r="E79" s="14"/>
      <c r="F79" s="14"/>
      <c r="G79" s="14"/>
      <c r="H79" s="14"/>
      <c r="I79" s="14"/>
      <c r="J79" s="14"/>
      <c r="K79" s="14"/>
      <c r="L79" s="14"/>
      <c r="M79" s="14"/>
      <c r="N79" s="15"/>
    </row>
    <row r="80" spans="1:14" ht="15">
      <c r="A80" s="25" t="s">
        <v>53</v>
      </c>
      <c r="B80" s="26">
        <v>1</v>
      </c>
      <c r="C80" s="37">
        <v>33</v>
      </c>
      <c r="D80" s="26">
        <f t="shared" si="6"/>
        <v>33</v>
      </c>
      <c r="E80" s="14"/>
      <c r="F80" s="14"/>
      <c r="G80" s="14"/>
      <c r="H80" s="14"/>
      <c r="I80" s="14"/>
      <c r="J80" s="14"/>
      <c r="K80" s="14"/>
      <c r="L80" s="14"/>
      <c r="M80" s="14"/>
      <c r="N80" s="15"/>
    </row>
    <row r="81" spans="1:14" ht="15">
      <c r="A81" s="25" t="s">
        <v>54</v>
      </c>
      <c r="B81" s="26">
        <v>1.1</v>
      </c>
      <c r="C81" s="37">
        <v>33</v>
      </c>
      <c r="D81" s="26">
        <f t="shared" si="6"/>
        <v>36.300000000000004</v>
      </c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15">
      <c r="A82" s="25" t="s">
        <v>55</v>
      </c>
      <c r="B82" s="26">
        <v>1.1</v>
      </c>
      <c r="C82" s="37">
        <v>33</v>
      </c>
      <c r="D82" s="26">
        <f t="shared" si="6"/>
        <v>36.300000000000004</v>
      </c>
      <c r="E82" s="14"/>
      <c r="F82" s="14"/>
      <c r="G82" s="14"/>
      <c r="H82" s="14"/>
      <c r="I82" s="14"/>
      <c r="J82" s="14"/>
      <c r="K82" s="14"/>
      <c r="L82" s="14"/>
      <c r="M82" s="14"/>
      <c r="N82" s="15"/>
    </row>
    <row r="83" spans="1:14" ht="15">
      <c r="A83" s="25" t="s">
        <v>0</v>
      </c>
      <c r="B83" s="26"/>
      <c r="C83" s="26"/>
      <c r="D83" s="28">
        <f>SUM(D74:D82)</f>
        <v>330</v>
      </c>
      <c r="E83" s="14"/>
      <c r="F83" s="14"/>
      <c r="G83" s="14"/>
      <c r="H83" s="14"/>
      <c r="I83" s="14"/>
      <c r="J83" s="14"/>
      <c r="K83" s="14"/>
      <c r="L83" s="14"/>
      <c r="M83" s="14"/>
      <c r="N83" s="15"/>
    </row>
    <row r="84" spans="1:14" ht="15">
      <c r="A84" s="21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5"/>
    </row>
    <row r="85" spans="1:13" s="45" customFormat="1" ht="15.75">
      <c r="A85" s="53" t="s">
        <v>56</v>
      </c>
      <c r="B85" s="55">
        <f>D57+B62+N71+D83</f>
        <v>4777.08</v>
      </c>
      <c r="C85" s="49"/>
      <c r="D85" s="48"/>
      <c r="E85" s="50"/>
      <c r="F85" s="50"/>
      <c r="G85" s="50"/>
      <c r="H85" s="50"/>
      <c r="I85" s="50"/>
      <c r="J85" s="50"/>
      <c r="K85" s="50"/>
      <c r="L85" s="50"/>
      <c r="M85" s="44"/>
    </row>
    <row r="87" ht="15.75">
      <c r="A87" s="43" t="s">
        <v>121</v>
      </c>
    </row>
    <row r="89" spans="1:14" ht="15">
      <c r="A89" s="4" t="s">
        <v>40</v>
      </c>
      <c r="B89" s="13" t="s">
        <v>35</v>
      </c>
      <c r="C89" s="13" t="s">
        <v>36</v>
      </c>
      <c r="D89" s="13" t="s">
        <v>37</v>
      </c>
      <c r="E89" s="13" t="s">
        <v>38</v>
      </c>
      <c r="F89" s="23" t="s">
        <v>73</v>
      </c>
      <c r="G89" s="13" t="s">
        <v>74</v>
      </c>
      <c r="H89" s="13" t="s">
        <v>122</v>
      </c>
      <c r="I89" s="13" t="s">
        <v>123</v>
      </c>
      <c r="J89" s="13" t="s">
        <v>75</v>
      </c>
      <c r="K89" s="13" t="s">
        <v>76</v>
      </c>
      <c r="L89" s="13" t="s">
        <v>77</v>
      </c>
      <c r="M89" s="23" t="s">
        <v>78</v>
      </c>
      <c r="N89" s="23" t="s">
        <v>0</v>
      </c>
    </row>
    <row r="90" spans="1:14" ht="15">
      <c r="A90" s="3" t="s">
        <v>66</v>
      </c>
      <c r="B90" s="5">
        <v>60</v>
      </c>
      <c r="C90" s="5">
        <v>60</v>
      </c>
      <c r="D90" s="5">
        <v>60</v>
      </c>
      <c r="E90" s="5">
        <v>60</v>
      </c>
      <c r="F90" s="5">
        <v>60</v>
      </c>
      <c r="G90" s="5">
        <v>60</v>
      </c>
      <c r="H90" s="5">
        <v>0</v>
      </c>
      <c r="I90" s="5">
        <v>0</v>
      </c>
      <c r="J90" s="5">
        <v>60</v>
      </c>
      <c r="K90" s="5">
        <v>60</v>
      </c>
      <c r="L90" s="5">
        <v>60</v>
      </c>
      <c r="M90" s="5">
        <v>60</v>
      </c>
      <c r="N90" s="10">
        <f aca="true" t="shared" si="7" ref="N90:N95">SUM(B90:M90)</f>
        <v>600</v>
      </c>
    </row>
    <row r="91" spans="1:14" ht="15">
      <c r="A91" s="3" t="s">
        <v>67</v>
      </c>
      <c r="B91" s="5">
        <v>60</v>
      </c>
      <c r="C91" s="5">
        <v>60</v>
      </c>
      <c r="D91" s="5">
        <v>60</v>
      </c>
      <c r="E91" s="5">
        <v>60</v>
      </c>
      <c r="F91" s="5">
        <v>60</v>
      </c>
      <c r="G91" s="5">
        <v>60</v>
      </c>
      <c r="H91" s="5">
        <v>0</v>
      </c>
      <c r="I91" s="5">
        <v>0</v>
      </c>
      <c r="J91" s="5">
        <v>60</v>
      </c>
      <c r="K91" s="5">
        <v>60</v>
      </c>
      <c r="L91" s="5">
        <v>60</v>
      </c>
      <c r="M91" s="5">
        <v>60</v>
      </c>
      <c r="N91" s="10">
        <f t="shared" si="7"/>
        <v>600</v>
      </c>
    </row>
    <row r="92" spans="1:14" ht="15">
      <c r="A92" s="3" t="s">
        <v>68</v>
      </c>
      <c r="B92" s="5">
        <v>60</v>
      </c>
      <c r="C92" s="5">
        <v>60</v>
      </c>
      <c r="D92" s="5">
        <v>60</v>
      </c>
      <c r="E92" s="5">
        <v>60</v>
      </c>
      <c r="F92" s="5">
        <v>60</v>
      </c>
      <c r="G92" s="5">
        <v>60</v>
      </c>
      <c r="H92" s="5">
        <v>0</v>
      </c>
      <c r="I92" s="5">
        <v>0</v>
      </c>
      <c r="J92" s="5">
        <v>60</v>
      </c>
      <c r="K92" s="5">
        <v>60</v>
      </c>
      <c r="L92" s="5">
        <v>60</v>
      </c>
      <c r="M92" s="5">
        <v>60</v>
      </c>
      <c r="N92" s="10">
        <f t="shared" si="7"/>
        <v>600</v>
      </c>
    </row>
    <row r="93" spans="1:14" ht="15">
      <c r="A93" s="3" t="s">
        <v>71</v>
      </c>
      <c r="B93" s="5">
        <v>60</v>
      </c>
      <c r="C93" s="5">
        <v>60</v>
      </c>
      <c r="D93" s="5">
        <v>60</v>
      </c>
      <c r="E93" s="5">
        <v>60</v>
      </c>
      <c r="F93" s="5">
        <v>60</v>
      </c>
      <c r="G93" s="5">
        <v>60</v>
      </c>
      <c r="H93" s="5">
        <v>0</v>
      </c>
      <c r="I93" s="5">
        <v>0</v>
      </c>
      <c r="J93" s="5">
        <v>60</v>
      </c>
      <c r="K93" s="5">
        <v>60</v>
      </c>
      <c r="L93" s="5">
        <v>60</v>
      </c>
      <c r="M93" s="5">
        <v>60</v>
      </c>
      <c r="N93" s="10">
        <f t="shared" si="7"/>
        <v>600</v>
      </c>
    </row>
    <row r="94" spans="1:14" ht="15">
      <c r="A94" s="12" t="s">
        <v>72</v>
      </c>
      <c r="B94" s="5">
        <v>60</v>
      </c>
      <c r="C94" s="5">
        <v>60</v>
      </c>
      <c r="D94" s="5">
        <v>60</v>
      </c>
      <c r="E94" s="5">
        <v>60</v>
      </c>
      <c r="F94" s="5">
        <v>60</v>
      </c>
      <c r="G94" s="30">
        <v>60</v>
      </c>
      <c r="H94" s="5">
        <v>0</v>
      </c>
      <c r="I94" s="5">
        <v>0</v>
      </c>
      <c r="J94" s="5">
        <v>60</v>
      </c>
      <c r="K94" s="5">
        <v>60</v>
      </c>
      <c r="L94" s="5">
        <v>60</v>
      </c>
      <c r="M94" s="5">
        <v>60</v>
      </c>
      <c r="N94" s="10">
        <f t="shared" si="7"/>
        <v>600</v>
      </c>
    </row>
    <row r="95" spans="1:14" ht="15">
      <c r="A95" s="12" t="s">
        <v>15</v>
      </c>
      <c r="B95" s="5">
        <v>100</v>
      </c>
      <c r="C95" s="5">
        <v>100</v>
      </c>
      <c r="D95" s="5">
        <v>100</v>
      </c>
      <c r="E95" s="5">
        <v>100</v>
      </c>
      <c r="F95" s="5">
        <v>100</v>
      </c>
      <c r="G95" s="5">
        <v>100</v>
      </c>
      <c r="H95" s="5">
        <v>0</v>
      </c>
      <c r="I95" s="5">
        <v>0</v>
      </c>
      <c r="J95" s="5">
        <v>100</v>
      </c>
      <c r="K95" s="5">
        <v>100</v>
      </c>
      <c r="L95" s="5">
        <v>100</v>
      </c>
      <c r="M95" s="5">
        <v>100</v>
      </c>
      <c r="N95" s="10">
        <f t="shared" si="7"/>
        <v>1000</v>
      </c>
    </row>
    <row r="96" spans="1:14" ht="15">
      <c r="A96" s="12" t="s">
        <v>0</v>
      </c>
      <c r="B96" s="10">
        <f aca="true" t="shared" si="8" ref="B96:N96">SUM(B90:B95)</f>
        <v>400</v>
      </c>
      <c r="C96" s="10">
        <f t="shared" si="8"/>
        <v>400</v>
      </c>
      <c r="D96" s="10">
        <f t="shared" si="8"/>
        <v>400</v>
      </c>
      <c r="E96" s="10">
        <f t="shared" si="8"/>
        <v>400</v>
      </c>
      <c r="F96" s="9">
        <f t="shared" si="8"/>
        <v>400</v>
      </c>
      <c r="G96" s="10">
        <f t="shared" si="8"/>
        <v>400</v>
      </c>
      <c r="H96" s="10">
        <f t="shared" si="8"/>
        <v>0</v>
      </c>
      <c r="I96" s="10">
        <f t="shared" si="8"/>
        <v>0</v>
      </c>
      <c r="J96" s="10">
        <f t="shared" si="8"/>
        <v>400</v>
      </c>
      <c r="K96" s="10">
        <f t="shared" si="8"/>
        <v>400</v>
      </c>
      <c r="L96" s="10">
        <f t="shared" si="8"/>
        <v>400</v>
      </c>
      <c r="M96" s="9">
        <f t="shared" si="8"/>
        <v>400</v>
      </c>
      <c r="N96" s="19">
        <f t="shared" si="8"/>
        <v>4000</v>
      </c>
    </row>
    <row r="97" spans="1:14" ht="15">
      <c r="A97" s="21"/>
      <c r="B97" s="14"/>
      <c r="C97" s="14"/>
      <c r="D97" s="14"/>
      <c r="E97" s="14"/>
      <c r="F97" s="35"/>
      <c r="G97" s="14"/>
      <c r="H97" s="14"/>
      <c r="I97" s="14"/>
      <c r="J97" s="14"/>
      <c r="K97" s="14"/>
      <c r="L97" s="14"/>
      <c r="M97" s="35"/>
      <c r="N97" s="15"/>
    </row>
    <row r="98" spans="1:14" ht="15">
      <c r="A98" s="24" t="s">
        <v>39</v>
      </c>
      <c r="B98" s="27" t="s">
        <v>6</v>
      </c>
      <c r="C98" s="27" t="s">
        <v>7</v>
      </c>
      <c r="D98" s="27" t="s">
        <v>0</v>
      </c>
      <c r="E98" s="14"/>
      <c r="F98" s="35"/>
      <c r="G98" s="14"/>
      <c r="H98" s="14"/>
      <c r="I98" s="14"/>
      <c r="J98" s="14"/>
      <c r="K98" s="14"/>
      <c r="L98" s="14"/>
      <c r="M98" s="35"/>
      <c r="N98" s="15"/>
    </row>
    <row r="99" spans="1:14" ht="15">
      <c r="A99" s="25" t="s">
        <v>57</v>
      </c>
      <c r="B99" s="26">
        <v>1.1</v>
      </c>
      <c r="C99" s="37">
        <v>33</v>
      </c>
      <c r="D99" s="26">
        <f>B99*C99</f>
        <v>36.300000000000004</v>
      </c>
      <c r="E99" s="14"/>
      <c r="F99" s="35"/>
      <c r="G99" s="14"/>
      <c r="H99" s="14"/>
      <c r="I99" s="14"/>
      <c r="J99" s="14"/>
      <c r="K99" s="14"/>
      <c r="L99" s="14"/>
      <c r="M99" s="35"/>
      <c r="N99" s="15"/>
    </row>
    <row r="100" spans="1:14" ht="15">
      <c r="A100" s="25" t="s">
        <v>58</v>
      </c>
      <c r="B100" s="26">
        <v>1</v>
      </c>
      <c r="C100" s="37">
        <v>33</v>
      </c>
      <c r="D100" s="26">
        <f>B100*C100</f>
        <v>33</v>
      </c>
      <c r="E100" s="14"/>
      <c r="F100" s="35"/>
      <c r="G100" s="14"/>
      <c r="H100" s="14"/>
      <c r="I100" s="14"/>
      <c r="J100" s="14"/>
      <c r="K100" s="14"/>
      <c r="L100" s="14"/>
      <c r="M100" s="35"/>
      <c r="N100" s="15"/>
    </row>
    <row r="101" spans="1:14" ht="15">
      <c r="A101" s="25" t="s">
        <v>59</v>
      </c>
      <c r="B101" s="26">
        <v>1</v>
      </c>
      <c r="C101" s="37">
        <v>33</v>
      </c>
      <c r="D101" s="26">
        <f aca="true" t="shared" si="9" ref="D101:D108">B101*C101</f>
        <v>33</v>
      </c>
      <c r="E101" s="14"/>
      <c r="F101" s="35"/>
      <c r="G101" s="14"/>
      <c r="H101" s="14"/>
      <c r="I101" s="14"/>
      <c r="J101" s="14"/>
      <c r="K101" s="14"/>
      <c r="L101" s="14"/>
      <c r="M101" s="35"/>
      <c r="N101" s="15"/>
    </row>
    <row r="102" spans="1:14" ht="15">
      <c r="A102" s="25" t="s">
        <v>60</v>
      </c>
      <c r="B102" s="26">
        <v>0.9</v>
      </c>
      <c r="C102" s="37">
        <v>33</v>
      </c>
      <c r="D102" s="26">
        <f t="shared" si="9"/>
        <v>29.7</v>
      </c>
      <c r="E102" s="14"/>
      <c r="F102" s="35"/>
      <c r="G102" s="14"/>
      <c r="H102" s="14"/>
      <c r="I102" s="14"/>
      <c r="J102" s="14"/>
      <c r="K102" s="14"/>
      <c r="L102" s="14"/>
      <c r="M102" s="35"/>
      <c r="N102" s="15"/>
    </row>
    <row r="103" spans="1:14" ht="15">
      <c r="A103" s="25" t="s">
        <v>92</v>
      </c>
      <c r="B103" s="26">
        <v>1</v>
      </c>
      <c r="C103" s="37">
        <v>33</v>
      </c>
      <c r="D103" s="26">
        <f t="shared" si="9"/>
        <v>33</v>
      </c>
      <c r="E103" s="14"/>
      <c r="F103" s="35"/>
      <c r="G103" s="14"/>
      <c r="H103" s="14"/>
      <c r="I103" s="14"/>
      <c r="J103" s="14"/>
      <c r="K103" s="14"/>
      <c r="L103" s="14"/>
      <c r="M103" s="35"/>
      <c r="N103" s="15"/>
    </row>
    <row r="104" spans="1:14" ht="15">
      <c r="A104" s="25" t="s">
        <v>93</v>
      </c>
      <c r="B104" s="26">
        <v>0.85</v>
      </c>
      <c r="C104" s="37">
        <v>33</v>
      </c>
      <c r="D104" s="26">
        <f t="shared" si="9"/>
        <v>28.05</v>
      </c>
      <c r="E104" s="14"/>
      <c r="F104" s="35"/>
      <c r="G104" s="14"/>
      <c r="H104" s="14"/>
      <c r="I104" s="14"/>
      <c r="J104" s="14"/>
      <c r="K104" s="14"/>
      <c r="L104" s="14"/>
      <c r="M104" s="35"/>
      <c r="N104" s="15"/>
    </row>
    <row r="105" spans="1:14" ht="15">
      <c r="A105" s="25" t="s">
        <v>94</v>
      </c>
      <c r="B105" s="26">
        <v>1</v>
      </c>
      <c r="C105" s="37">
        <v>33</v>
      </c>
      <c r="D105" s="26">
        <f t="shared" si="9"/>
        <v>33</v>
      </c>
      <c r="E105" s="14"/>
      <c r="F105" s="35"/>
      <c r="G105" s="14"/>
      <c r="H105" s="14"/>
      <c r="I105" s="14"/>
      <c r="J105" s="14"/>
      <c r="K105" s="14"/>
      <c r="L105" s="14"/>
      <c r="M105" s="35"/>
      <c r="N105" s="15"/>
    </row>
    <row r="106" spans="1:14" ht="15">
      <c r="A106" s="25" t="s">
        <v>95</v>
      </c>
      <c r="B106" s="26">
        <v>1</v>
      </c>
      <c r="C106" s="37">
        <v>33</v>
      </c>
      <c r="D106" s="26">
        <f t="shared" si="9"/>
        <v>33</v>
      </c>
      <c r="E106" s="14"/>
      <c r="F106" s="35"/>
      <c r="G106" s="14"/>
      <c r="H106" s="14"/>
      <c r="I106" s="14"/>
      <c r="J106" s="14"/>
      <c r="K106" s="14"/>
      <c r="L106" s="14"/>
      <c r="M106" s="35"/>
      <c r="N106" s="15"/>
    </row>
    <row r="107" spans="1:14" ht="15">
      <c r="A107" s="25" t="s">
        <v>96</v>
      </c>
      <c r="B107" s="26">
        <v>1</v>
      </c>
      <c r="C107" s="37">
        <v>33</v>
      </c>
      <c r="D107" s="26">
        <f t="shared" si="9"/>
        <v>33</v>
      </c>
      <c r="E107" s="14"/>
      <c r="F107" s="35"/>
      <c r="G107" s="14"/>
      <c r="H107" s="14"/>
      <c r="I107" s="14"/>
      <c r="J107" s="14"/>
      <c r="K107" s="14"/>
      <c r="L107" s="14"/>
      <c r="M107" s="35"/>
      <c r="N107" s="15"/>
    </row>
    <row r="108" spans="1:14" ht="15">
      <c r="A108" s="25" t="s">
        <v>97</v>
      </c>
      <c r="B108" s="26">
        <v>1</v>
      </c>
      <c r="C108" s="37">
        <v>33</v>
      </c>
      <c r="D108" s="26">
        <f t="shared" si="9"/>
        <v>33</v>
      </c>
      <c r="E108" s="14"/>
      <c r="F108" s="35"/>
      <c r="G108" s="14"/>
      <c r="H108" s="14"/>
      <c r="I108" s="14"/>
      <c r="J108" s="14"/>
      <c r="K108" s="14"/>
      <c r="L108" s="14"/>
      <c r="M108" s="35"/>
      <c r="N108" s="15"/>
    </row>
    <row r="109" spans="1:14" ht="15">
      <c r="A109" s="25" t="s">
        <v>0</v>
      </c>
      <c r="B109" s="26"/>
      <c r="C109" s="26"/>
      <c r="D109" s="28">
        <f>SUM(D99:D108)</f>
        <v>325.05</v>
      </c>
      <c r="E109" s="14"/>
      <c r="F109" s="35"/>
      <c r="G109" s="14"/>
      <c r="H109" s="14"/>
      <c r="I109" s="14"/>
      <c r="J109" s="14"/>
      <c r="K109" s="14"/>
      <c r="L109" s="14"/>
      <c r="M109" s="35"/>
      <c r="N109" s="15"/>
    </row>
    <row r="110" spans="1:14" ht="15">
      <c r="A110" s="21"/>
      <c r="B110" s="14"/>
      <c r="C110" s="14"/>
      <c r="D110" s="14"/>
      <c r="E110" s="14"/>
      <c r="F110" s="35"/>
      <c r="G110" s="14"/>
      <c r="H110" s="14"/>
      <c r="I110" s="14"/>
      <c r="J110" s="14"/>
      <c r="K110" s="14"/>
      <c r="L110" s="14"/>
      <c r="M110" s="35"/>
      <c r="N110" s="15"/>
    </row>
    <row r="111" spans="1:2" s="45" customFormat="1" ht="15.75">
      <c r="A111" s="53" t="s">
        <v>126</v>
      </c>
      <c r="B111" s="54">
        <f>N96+D109</f>
        <v>4325.05</v>
      </c>
    </row>
    <row r="112" spans="1:2" ht="15">
      <c r="A112" s="22"/>
      <c r="B112" s="29"/>
    </row>
    <row r="113" spans="1:2" ht="15.75">
      <c r="A113" s="43" t="s">
        <v>79</v>
      </c>
      <c r="B113" s="29"/>
    </row>
    <row r="114" spans="1:2" ht="15">
      <c r="A114" s="22"/>
      <c r="B114" s="29"/>
    </row>
    <row r="115" spans="1:14" ht="15">
      <c r="A115" s="4" t="s">
        <v>40</v>
      </c>
      <c r="B115" s="13" t="s">
        <v>81</v>
      </c>
      <c r="C115" s="13" t="s">
        <v>82</v>
      </c>
      <c r="D115" s="13" t="s">
        <v>83</v>
      </c>
      <c r="E115" s="13" t="s">
        <v>84</v>
      </c>
      <c r="F115" s="23" t="s">
        <v>85</v>
      </c>
      <c r="G115" s="13" t="s">
        <v>86</v>
      </c>
      <c r="H115" s="13" t="s">
        <v>125</v>
      </c>
      <c r="I115" s="13" t="s">
        <v>124</v>
      </c>
      <c r="J115" s="23" t="s">
        <v>89</v>
      </c>
      <c r="K115" s="23" t="s">
        <v>90</v>
      </c>
      <c r="L115" s="34" t="s">
        <v>88</v>
      </c>
      <c r="M115" s="23" t="s">
        <v>87</v>
      </c>
      <c r="N115" s="23" t="s">
        <v>0</v>
      </c>
    </row>
    <row r="116" spans="1:14" ht="15">
      <c r="A116" s="3" t="s">
        <v>66</v>
      </c>
      <c r="B116" s="5">
        <v>60</v>
      </c>
      <c r="C116" s="5">
        <v>60</v>
      </c>
      <c r="D116" s="5">
        <v>60</v>
      </c>
      <c r="E116" s="5">
        <v>60</v>
      </c>
      <c r="F116" s="5">
        <v>60</v>
      </c>
      <c r="G116" s="5">
        <v>60</v>
      </c>
      <c r="H116" s="5">
        <v>0</v>
      </c>
      <c r="I116" s="5">
        <v>0</v>
      </c>
      <c r="J116" s="5">
        <v>0</v>
      </c>
      <c r="K116" s="5">
        <v>0</v>
      </c>
      <c r="L116" s="31">
        <v>60</v>
      </c>
      <c r="M116" s="5">
        <v>0</v>
      </c>
      <c r="N116" s="10">
        <f aca="true" t="shared" si="10" ref="N116:N121">SUM(B116:M116)</f>
        <v>420</v>
      </c>
    </row>
    <row r="117" spans="1:14" ht="15">
      <c r="A117" s="3" t="s">
        <v>67</v>
      </c>
      <c r="B117" s="5">
        <v>60</v>
      </c>
      <c r="C117" s="5">
        <v>60</v>
      </c>
      <c r="D117" s="5">
        <v>60</v>
      </c>
      <c r="E117" s="5">
        <v>60</v>
      </c>
      <c r="F117" s="5">
        <v>60</v>
      </c>
      <c r="G117" s="5">
        <v>60</v>
      </c>
      <c r="H117" s="5">
        <v>0</v>
      </c>
      <c r="I117" s="5">
        <v>0</v>
      </c>
      <c r="J117" s="5">
        <v>0</v>
      </c>
      <c r="K117" s="5">
        <v>0</v>
      </c>
      <c r="L117" s="31">
        <v>60</v>
      </c>
      <c r="M117" s="5">
        <v>0</v>
      </c>
      <c r="N117" s="10">
        <f t="shared" si="10"/>
        <v>420</v>
      </c>
    </row>
    <row r="118" spans="1:14" ht="15">
      <c r="A118" s="3" t="s">
        <v>68</v>
      </c>
      <c r="B118" s="5">
        <v>60</v>
      </c>
      <c r="C118" s="5">
        <v>60</v>
      </c>
      <c r="D118" s="5">
        <v>60</v>
      </c>
      <c r="E118" s="5">
        <v>60</v>
      </c>
      <c r="F118" s="5">
        <v>60</v>
      </c>
      <c r="G118" s="5">
        <v>60</v>
      </c>
      <c r="H118" s="5">
        <v>0</v>
      </c>
      <c r="I118" s="5">
        <v>0</v>
      </c>
      <c r="J118" s="5">
        <v>0</v>
      </c>
      <c r="K118" s="5">
        <v>0</v>
      </c>
      <c r="L118" s="31">
        <v>60</v>
      </c>
      <c r="M118" s="5">
        <v>0</v>
      </c>
      <c r="N118" s="10">
        <f t="shared" si="10"/>
        <v>420</v>
      </c>
    </row>
    <row r="119" spans="1:14" ht="15">
      <c r="A119" s="3" t="s">
        <v>71</v>
      </c>
      <c r="B119" s="5">
        <v>60</v>
      </c>
      <c r="C119" s="5">
        <v>60</v>
      </c>
      <c r="D119" s="5">
        <v>60</v>
      </c>
      <c r="E119" s="5">
        <v>60</v>
      </c>
      <c r="F119" s="5">
        <v>60</v>
      </c>
      <c r="G119" s="5">
        <v>60</v>
      </c>
      <c r="H119" s="5">
        <v>0</v>
      </c>
      <c r="I119" s="5">
        <v>0</v>
      </c>
      <c r="J119" s="5">
        <v>0</v>
      </c>
      <c r="K119" s="5">
        <v>0</v>
      </c>
      <c r="L119" s="31">
        <v>60</v>
      </c>
      <c r="M119" s="5">
        <v>0</v>
      </c>
      <c r="N119" s="10">
        <f t="shared" si="10"/>
        <v>420</v>
      </c>
    </row>
    <row r="120" spans="1:14" ht="15">
      <c r="A120" s="12" t="s">
        <v>72</v>
      </c>
      <c r="B120" s="5">
        <v>60</v>
      </c>
      <c r="C120" s="5">
        <v>60</v>
      </c>
      <c r="D120" s="5">
        <v>60</v>
      </c>
      <c r="E120" s="5">
        <v>60</v>
      </c>
      <c r="F120" s="5">
        <v>60</v>
      </c>
      <c r="G120" s="30">
        <v>60</v>
      </c>
      <c r="H120" s="5">
        <v>0</v>
      </c>
      <c r="I120" s="5">
        <v>0</v>
      </c>
      <c r="J120" s="5">
        <v>0</v>
      </c>
      <c r="K120" s="5">
        <v>0</v>
      </c>
      <c r="L120" s="31">
        <v>60</v>
      </c>
      <c r="M120" s="5">
        <v>0</v>
      </c>
      <c r="N120" s="10">
        <f t="shared" si="10"/>
        <v>420</v>
      </c>
    </row>
    <row r="121" spans="1:14" ht="15">
      <c r="A121" s="12" t="s">
        <v>15</v>
      </c>
      <c r="B121" s="5">
        <v>100</v>
      </c>
      <c r="C121" s="5">
        <v>100</v>
      </c>
      <c r="D121" s="5">
        <v>100</v>
      </c>
      <c r="E121" s="5">
        <v>100</v>
      </c>
      <c r="F121" s="5">
        <v>100</v>
      </c>
      <c r="G121" s="5">
        <v>100</v>
      </c>
      <c r="H121" s="5">
        <v>0</v>
      </c>
      <c r="I121" s="5">
        <v>0</v>
      </c>
      <c r="J121" s="5">
        <v>0</v>
      </c>
      <c r="K121" s="5">
        <v>0</v>
      </c>
      <c r="L121" s="31">
        <v>100</v>
      </c>
      <c r="M121" s="5">
        <v>0</v>
      </c>
      <c r="N121" s="10">
        <f t="shared" si="10"/>
        <v>700</v>
      </c>
    </row>
    <row r="122" spans="1:14" ht="15">
      <c r="A122" s="12" t="s">
        <v>0</v>
      </c>
      <c r="B122" s="10">
        <f aca="true" t="shared" si="11" ref="B122:N122">SUM(B116:B121)</f>
        <v>400</v>
      </c>
      <c r="C122" s="10">
        <f t="shared" si="11"/>
        <v>400</v>
      </c>
      <c r="D122" s="10">
        <f t="shared" si="11"/>
        <v>400</v>
      </c>
      <c r="E122" s="10">
        <f t="shared" si="11"/>
        <v>400</v>
      </c>
      <c r="F122" s="9">
        <f t="shared" si="11"/>
        <v>400</v>
      </c>
      <c r="G122" s="10">
        <f t="shared" si="11"/>
        <v>400</v>
      </c>
      <c r="H122" s="10">
        <f t="shared" si="11"/>
        <v>0</v>
      </c>
      <c r="I122" s="10">
        <f t="shared" si="11"/>
        <v>0</v>
      </c>
      <c r="J122" s="10">
        <f t="shared" si="11"/>
        <v>0</v>
      </c>
      <c r="K122" s="10">
        <f t="shared" si="11"/>
        <v>0</v>
      </c>
      <c r="L122" s="32">
        <f t="shared" si="11"/>
        <v>400</v>
      </c>
      <c r="M122" s="9">
        <f t="shared" si="11"/>
        <v>0</v>
      </c>
      <c r="N122" s="19">
        <f t="shared" si="11"/>
        <v>2800</v>
      </c>
    </row>
    <row r="123" spans="1:12" ht="15">
      <c r="A123" s="22"/>
      <c r="B123" s="29"/>
      <c r="L123" s="33" t="s">
        <v>91</v>
      </c>
    </row>
    <row r="124" spans="1:12" ht="15">
      <c r="A124" s="24" t="s">
        <v>39</v>
      </c>
      <c r="B124" s="27" t="s">
        <v>6</v>
      </c>
      <c r="C124" s="27" t="s">
        <v>7</v>
      </c>
      <c r="D124" s="27" t="s">
        <v>0</v>
      </c>
      <c r="L124" s="33"/>
    </row>
    <row r="125" spans="1:12" ht="15">
      <c r="A125" s="25" t="s">
        <v>98</v>
      </c>
      <c r="B125" s="26">
        <v>1.1</v>
      </c>
      <c r="C125" s="37">
        <v>33</v>
      </c>
      <c r="D125" s="26">
        <f>B125*C125</f>
        <v>36.300000000000004</v>
      </c>
      <c r="L125" s="33"/>
    </row>
    <row r="126" spans="1:12" ht="15">
      <c r="A126" s="25" t="s">
        <v>99</v>
      </c>
      <c r="B126" s="26">
        <v>1.1</v>
      </c>
      <c r="C126" s="37">
        <v>33</v>
      </c>
      <c r="D126" s="26">
        <f>B126*C126</f>
        <v>36.300000000000004</v>
      </c>
      <c r="L126" s="33"/>
    </row>
    <row r="127" spans="1:4" ht="15">
      <c r="A127" s="25" t="s">
        <v>100</v>
      </c>
      <c r="B127" s="26">
        <v>0.9</v>
      </c>
      <c r="C127" s="37">
        <v>33</v>
      </c>
      <c r="D127" s="26">
        <f aca="true" t="shared" si="12" ref="D127:D128">B127*C127</f>
        <v>29.7</v>
      </c>
    </row>
    <row r="128" spans="1:4" ht="15">
      <c r="A128" s="25" t="s">
        <v>101</v>
      </c>
      <c r="B128" s="26">
        <v>1.1</v>
      </c>
      <c r="C128" s="37">
        <v>33</v>
      </c>
      <c r="D128" s="26">
        <f t="shared" si="12"/>
        <v>36.300000000000004</v>
      </c>
    </row>
    <row r="129" spans="1:4" ht="15">
      <c r="A129" s="25" t="s">
        <v>0</v>
      </c>
      <c r="B129" s="26"/>
      <c r="C129" s="26"/>
      <c r="D129" s="28">
        <f>SUM(D125:D128)</f>
        <v>138.60000000000002</v>
      </c>
    </row>
    <row r="130" spans="1:2" ht="15">
      <c r="A130" s="22"/>
      <c r="B130" s="29"/>
    </row>
    <row r="131" spans="1:2" s="45" customFormat="1" ht="15.75">
      <c r="A131" s="53" t="s">
        <v>128</v>
      </c>
      <c r="B131" s="54">
        <f>N122+D129</f>
        <v>2938.6</v>
      </c>
    </row>
    <row r="133" spans="1:4" s="51" customFormat="1" ht="18.75">
      <c r="A133" s="52" t="s">
        <v>127</v>
      </c>
      <c r="B133" s="80">
        <f>B25+B51+B85+B111+B131</f>
        <v>17779.769999999997</v>
      </c>
      <c r="C133" s="81"/>
      <c r="D133" s="52" t="s">
        <v>61</v>
      </c>
    </row>
  </sheetData>
  <mergeCells count="1">
    <mergeCell ref="B133:C133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SheetLayoutView="100" workbookViewId="0" topLeftCell="A49">
      <selection activeCell="G71" sqref="G71"/>
    </sheetView>
  </sheetViews>
  <sheetFormatPr defaultColWidth="9.140625" defaultRowHeight="15"/>
  <cols>
    <col min="1" max="1" width="48.421875" style="0" bestFit="1" customWidth="1"/>
    <col min="2" max="2" width="9.28125" style="0" customWidth="1"/>
  </cols>
  <sheetData>
    <row r="1" ht="18.75">
      <c r="A1" s="42" t="s">
        <v>80</v>
      </c>
    </row>
    <row r="2" ht="15">
      <c r="A2" s="1"/>
    </row>
    <row r="3" ht="15.75">
      <c r="A3" s="41" t="s">
        <v>8</v>
      </c>
    </row>
    <row r="4" ht="15">
      <c r="A4" s="1"/>
    </row>
    <row r="5" spans="1:4" s="2" customFormat="1" ht="15">
      <c r="A5" s="4" t="s">
        <v>5</v>
      </c>
      <c r="B5" s="17" t="s">
        <v>6</v>
      </c>
      <c r="C5" s="17" t="s">
        <v>7</v>
      </c>
      <c r="D5" s="17" t="s">
        <v>0</v>
      </c>
    </row>
    <row r="6" spans="1:4" s="2" customFormat="1" ht="15">
      <c r="A6" s="3" t="s">
        <v>4</v>
      </c>
      <c r="B6" s="9">
        <v>57.6</v>
      </c>
      <c r="C6" s="8">
        <v>10</v>
      </c>
      <c r="D6" s="9">
        <f>B6*C6</f>
        <v>576</v>
      </c>
    </row>
    <row r="7" spans="1:4" s="2" customFormat="1" ht="15">
      <c r="A7" s="3" t="s">
        <v>11</v>
      </c>
      <c r="B7" s="9">
        <v>57.6</v>
      </c>
      <c r="C7" s="8">
        <v>10</v>
      </c>
      <c r="D7" s="9">
        <f aca="true" t="shared" si="0" ref="D7:D9">B7*C7</f>
        <v>576</v>
      </c>
    </row>
    <row r="8" spans="1:4" s="2" customFormat="1" ht="15">
      <c r="A8" s="3" t="s">
        <v>12</v>
      </c>
      <c r="B8" s="9">
        <v>57.6</v>
      </c>
      <c r="C8" s="8">
        <v>10</v>
      </c>
      <c r="D8" s="9">
        <f t="shared" si="0"/>
        <v>576</v>
      </c>
    </row>
    <row r="9" spans="1:4" s="2" customFormat="1" ht="15">
      <c r="A9" s="3" t="s">
        <v>13</v>
      </c>
      <c r="B9" s="9">
        <v>57.6</v>
      </c>
      <c r="C9" s="8">
        <v>10</v>
      </c>
      <c r="D9" s="9">
        <f t="shared" si="0"/>
        <v>576</v>
      </c>
    </row>
    <row r="10" spans="1:4" s="2" customFormat="1" ht="15">
      <c r="A10" s="20" t="s">
        <v>0</v>
      </c>
      <c r="B10" s="8"/>
      <c r="C10" s="8"/>
      <c r="D10" s="19">
        <f>SUM(D6:D9)</f>
        <v>2304</v>
      </c>
    </row>
    <row r="12" spans="1:14" s="1" customFormat="1" ht="15">
      <c r="A12" s="4" t="s">
        <v>40</v>
      </c>
      <c r="B12" s="13" t="s">
        <v>129</v>
      </c>
      <c r="C12" s="13" t="s">
        <v>130</v>
      </c>
      <c r="D12" s="13" t="s">
        <v>113</v>
      </c>
      <c r="E12" s="13" t="s">
        <v>112</v>
      </c>
      <c r="F12" s="23" t="s">
        <v>111</v>
      </c>
      <c r="G12" s="13" t="s">
        <v>110</v>
      </c>
      <c r="H12" s="13" t="s">
        <v>115</v>
      </c>
      <c r="I12" s="13" t="s">
        <v>116</v>
      </c>
      <c r="J12" s="13" t="s">
        <v>109</v>
      </c>
      <c r="K12" s="13" t="s">
        <v>108</v>
      </c>
      <c r="L12" s="13" t="s">
        <v>107</v>
      </c>
      <c r="M12" s="13" t="s">
        <v>14</v>
      </c>
      <c r="N12" s="17" t="s">
        <v>0</v>
      </c>
    </row>
    <row r="13" spans="1:14" ht="15">
      <c r="A13" s="3" t="s">
        <v>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60</v>
      </c>
      <c r="N13" s="10">
        <f>SUM(B13:M13)</f>
        <v>60</v>
      </c>
    </row>
    <row r="14" spans="1:14" ht="15">
      <c r="A14" s="3" t="s">
        <v>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60</v>
      </c>
      <c r="N14" s="10">
        <f>SUM(B14:M14)</f>
        <v>60</v>
      </c>
    </row>
    <row r="15" spans="1:14" ht="15">
      <c r="A15" s="3" t="s">
        <v>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60</v>
      </c>
      <c r="N15" s="10">
        <f>SUM(B15:M15)</f>
        <v>60</v>
      </c>
    </row>
    <row r="16" spans="1:14" ht="15">
      <c r="A16" s="3" t="s">
        <v>10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60</v>
      </c>
      <c r="N16" s="10">
        <f>SUM(B16:M16)</f>
        <v>60</v>
      </c>
    </row>
    <row r="17" spans="1:14" ht="15">
      <c r="A17" s="12" t="s">
        <v>0</v>
      </c>
      <c r="B17" s="9">
        <f aca="true" t="shared" si="1" ref="B17:N17">SUM(B13:B16)</f>
        <v>0</v>
      </c>
      <c r="C17" s="10">
        <f t="shared" si="1"/>
        <v>0</v>
      </c>
      <c r="D17" s="9">
        <f t="shared" si="1"/>
        <v>0</v>
      </c>
      <c r="E17" s="9">
        <f t="shared" si="1"/>
        <v>0</v>
      </c>
      <c r="F17" s="9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240</v>
      </c>
      <c r="N17" s="19">
        <f t="shared" si="1"/>
        <v>240</v>
      </c>
    </row>
    <row r="18" spans="1:6" ht="15">
      <c r="A18" s="21"/>
      <c r="B18" s="15"/>
      <c r="D18" s="1"/>
      <c r="E18" s="1"/>
      <c r="F18" s="18"/>
    </row>
    <row r="19" spans="1:6" s="45" customFormat="1" ht="15.75">
      <c r="A19" s="53" t="s">
        <v>23</v>
      </c>
      <c r="B19" s="57">
        <f>D10+N17</f>
        <v>2544</v>
      </c>
      <c r="D19" s="41"/>
      <c r="E19" s="41"/>
      <c r="F19" s="46"/>
    </row>
    <row r="20" ht="15">
      <c r="A20" s="1"/>
    </row>
    <row r="21" ht="15.75">
      <c r="A21" s="41" t="s">
        <v>9</v>
      </c>
    </row>
    <row r="22" ht="15">
      <c r="A22" s="1"/>
    </row>
    <row r="23" spans="1:2" ht="15">
      <c r="A23" s="4" t="s">
        <v>22</v>
      </c>
      <c r="B23" s="17" t="s">
        <v>0</v>
      </c>
    </row>
    <row r="24" spans="1:2" ht="15">
      <c r="A24" s="3" t="s">
        <v>3</v>
      </c>
      <c r="B24" s="9">
        <v>207.66</v>
      </c>
    </row>
    <row r="25" spans="1:2" ht="15">
      <c r="A25" s="3" t="s">
        <v>1</v>
      </c>
      <c r="B25" s="9">
        <v>207.66</v>
      </c>
    </row>
    <row r="26" spans="1:2" ht="15">
      <c r="A26" s="3" t="s">
        <v>2</v>
      </c>
      <c r="B26" s="9">
        <v>207.66</v>
      </c>
    </row>
    <row r="27" spans="1:2" ht="15">
      <c r="A27" s="3" t="s">
        <v>10</v>
      </c>
      <c r="B27" s="9">
        <v>197.76</v>
      </c>
    </row>
    <row r="28" spans="1:2" ht="15">
      <c r="A28" s="20" t="s">
        <v>0</v>
      </c>
      <c r="B28" s="19">
        <f>SUM(B24:B27)</f>
        <v>820.74</v>
      </c>
    </row>
    <row r="29" ht="15">
      <c r="A29" s="1"/>
    </row>
    <row r="30" spans="1:14" ht="15">
      <c r="A30" s="4" t="s">
        <v>40</v>
      </c>
      <c r="B30" s="13" t="s">
        <v>16</v>
      </c>
      <c r="C30" s="13" t="s">
        <v>17</v>
      </c>
      <c r="D30" s="13" t="s">
        <v>18</v>
      </c>
      <c r="E30" s="13" t="s">
        <v>19</v>
      </c>
      <c r="F30" s="13" t="s">
        <v>20</v>
      </c>
      <c r="G30" s="13" t="s">
        <v>21</v>
      </c>
      <c r="H30" s="13" t="s">
        <v>118</v>
      </c>
      <c r="I30" s="13" t="s">
        <v>117</v>
      </c>
      <c r="J30" s="13" t="s">
        <v>103</v>
      </c>
      <c r="K30" s="13" t="s">
        <v>104</v>
      </c>
      <c r="L30" s="13" t="s">
        <v>105</v>
      </c>
      <c r="M30" s="13" t="s">
        <v>106</v>
      </c>
      <c r="N30" s="13" t="s">
        <v>0</v>
      </c>
    </row>
    <row r="31" spans="1:14" ht="15">
      <c r="A31" s="3" t="s">
        <v>3</v>
      </c>
      <c r="B31" s="5">
        <v>60</v>
      </c>
      <c r="C31" s="5">
        <v>60</v>
      </c>
      <c r="D31" s="5">
        <v>60</v>
      </c>
      <c r="E31" s="5">
        <v>60</v>
      </c>
      <c r="F31" s="5">
        <v>60</v>
      </c>
      <c r="G31" s="5">
        <v>60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0">
        <f>SUM(B31:M31)</f>
        <v>360</v>
      </c>
    </row>
    <row r="32" spans="1:14" ht="15">
      <c r="A32" s="3" t="s">
        <v>1</v>
      </c>
      <c r="B32" s="5">
        <v>60</v>
      </c>
      <c r="C32" s="5">
        <v>60</v>
      </c>
      <c r="D32" s="5">
        <v>60</v>
      </c>
      <c r="E32" s="5">
        <v>60</v>
      </c>
      <c r="F32" s="5">
        <v>60</v>
      </c>
      <c r="G32" s="5">
        <v>60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0">
        <f>SUM(B32:M32)</f>
        <v>360</v>
      </c>
    </row>
    <row r="33" spans="1:14" ht="15">
      <c r="A33" s="3" t="s">
        <v>2</v>
      </c>
      <c r="B33" s="5">
        <v>60</v>
      </c>
      <c r="C33" s="5">
        <v>60</v>
      </c>
      <c r="D33" s="5">
        <v>60</v>
      </c>
      <c r="E33" s="5">
        <v>60</v>
      </c>
      <c r="F33" s="5">
        <v>60</v>
      </c>
      <c r="G33" s="5">
        <v>60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0">
        <f>SUM(B33:M33)</f>
        <v>360</v>
      </c>
    </row>
    <row r="34" spans="1:14" ht="15">
      <c r="A34" s="3" t="s">
        <v>10</v>
      </c>
      <c r="B34" s="5">
        <v>60</v>
      </c>
      <c r="C34" s="5">
        <v>60</v>
      </c>
      <c r="D34" s="5">
        <v>60</v>
      </c>
      <c r="E34" s="5">
        <v>60</v>
      </c>
      <c r="F34" s="5">
        <v>60</v>
      </c>
      <c r="G34" s="5">
        <v>60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0">
        <f>SUM(B34:M34)</f>
        <v>360</v>
      </c>
    </row>
    <row r="35" spans="1:14" ht="15">
      <c r="A35" s="12" t="s">
        <v>0</v>
      </c>
      <c r="B35" s="10">
        <f aca="true" t="shared" si="2" ref="B35:N35">SUM(B31:B34)</f>
        <v>240</v>
      </c>
      <c r="C35" s="10">
        <f t="shared" si="2"/>
        <v>240</v>
      </c>
      <c r="D35" s="10">
        <f t="shared" si="2"/>
        <v>240</v>
      </c>
      <c r="E35" s="10">
        <f t="shared" si="2"/>
        <v>240</v>
      </c>
      <c r="F35" s="10">
        <f t="shared" si="2"/>
        <v>240</v>
      </c>
      <c r="G35" s="10">
        <f t="shared" si="2"/>
        <v>240</v>
      </c>
      <c r="H35" s="9">
        <f t="shared" si="2"/>
        <v>0</v>
      </c>
      <c r="I35" s="10">
        <f t="shared" si="2"/>
        <v>0</v>
      </c>
      <c r="J35" s="10">
        <f t="shared" si="2"/>
        <v>0</v>
      </c>
      <c r="K35" s="10">
        <f t="shared" si="2"/>
        <v>0</v>
      </c>
      <c r="L35" s="10">
        <f t="shared" si="2"/>
        <v>0</v>
      </c>
      <c r="M35" s="10">
        <f t="shared" si="2"/>
        <v>0</v>
      </c>
      <c r="N35" s="19">
        <f t="shared" si="2"/>
        <v>1440</v>
      </c>
    </row>
    <row r="36" spans="1:11" ht="15">
      <c r="A36" s="21"/>
      <c r="B36" s="14"/>
      <c r="C36" s="14"/>
      <c r="D36" s="14"/>
      <c r="E36" s="14"/>
      <c r="F36" s="14"/>
      <c r="G36" s="14"/>
      <c r="H36" s="15"/>
      <c r="I36" s="6"/>
      <c r="J36" s="6"/>
      <c r="K36" s="6"/>
    </row>
    <row r="37" spans="1:11" s="45" customFormat="1" ht="15.75">
      <c r="A37" s="53" t="s">
        <v>24</v>
      </c>
      <c r="B37" s="56">
        <f>B28+N35</f>
        <v>2260.74</v>
      </c>
      <c r="C37" s="47"/>
      <c r="D37" s="47"/>
      <c r="E37" s="47"/>
      <c r="F37" s="47"/>
      <c r="G37" s="47"/>
      <c r="H37" s="47"/>
      <c r="I37" s="47"/>
      <c r="J37" s="47"/>
      <c r="K37" s="47"/>
    </row>
    <row r="38" spans="1:11" ht="15">
      <c r="A38" s="7"/>
      <c r="B38" s="11"/>
      <c r="C38" s="6"/>
      <c r="D38" s="6"/>
      <c r="E38" s="6"/>
      <c r="F38" s="6"/>
      <c r="G38" s="6"/>
      <c r="H38" s="6"/>
      <c r="I38" s="6"/>
      <c r="J38" s="6"/>
      <c r="K38" s="7"/>
    </row>
    <row r="39" spans="1:11" ht="15.75">
      <c r="A39" s="43" t="s">
        <v>25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1" spans="1:14" ht="15">
      <c r="A41" s="4" t="s">
        <v>40</v>
      </c>
      <c r="B41" s="13" t="s">
        <v>114</v>
      </c>
      <c r="C41" s="13" t="s">
        <v>26</v>
      </c>
      <c r="D41" s="13" t="s">
        <v>27</v>
      </c>
      <c r="E41" s="13" t="s">
        <v>28</v>
      </c>
      <c r="F41" s="13" t="s">
        <v>29</v>
      </c>
      <c r="G41" s="13" t="s">
        <v>30</v>
      </c>
      <c r="H41" s="13" t="s">
        <v>120</v>
      </c>
      <c r="I41" s="13" t="s">
        <v>119</v>
      </c>
      <c r="J41" s="13" t="s">
        <v>31</v>
      </c>
      <c r="K41" s="13" t="s">
        <v>32</v>
      </c>
      <c r="L41" s="13" t="s">
        <v>33</v>
      </c>
      <c r="M41" s="13" t="s">
        <v>34</v>
      </c>
      <c r="N41" s="23" t="s">
        <v>0</v>
      </c>
    </row>
    <row r="42" spans="1:14" ht="15">
      <c r="A42" s="3" t="s">
        <v>3</v>
      </c>
      <c r="B42" s="5">
        <v>0</v>
      </c>
      <c r="C42" s="5">
        <v>60</v>
      </c>
      <c r="D42" s="5">
        <v>60</v>
      </c>
      <c r="E42" s="5">
        <v>60</v>
      </c>
      <c r="F42" s="5">
        <v>60</v>
      </c>
      <c r="G42" s="5">
        <v>60</v>
      </c>
      <c r="H42" s="5">
        <v>0</v>
      </c>
      <c r="I42" s="5">
        <v>0</v>
      </c>
      <c r="J42" s="5">
        <v>60</v>
      </c>
      <c r="K42" s="5">
        <v>60</v>
      </c>
      <c r="L42" s="5">
        <v>60</v>
      </c>
      <c r="M42" s="5">
        <v>60</v>
      </c>
      <c r="N42" s="10">
        <f>SUM(B42:M42)</f>
        <v>540</v>
      </c>
    </row>
    <row r="43" spans="1:14" ht="15">
      <c r="A43" s="3" t="s">
        <v>1</v>
      </c>
      <c r="B43" s="5">
        <v>0</v>
      </c>
      <c r="C43" s="5">
        <v>60</v>
      </c>
      <c r="D43" s="5">
        <v>60</v>
      </c>
      <c r="E43" s="5">
        <v>60</v>
      </c>
      <c r="F43" s="5">
        <v>60</v>
      </c>
      <c r="G43" s="5">
        <v>60</v>
      </c>
      <c r="H43" s="5">
        <v>0</v>
      </c>
      <c r="I43" s="5">
        <v>0</v>
      </c>
      <c r="J43" s="5">
        <v>60</v>
      </c>
      <c r="K43" s="5">
        <v>60</v>
      </c>
      <c r="L43" s="5">
        <v>60</v>
      </c>
      <c r="M43" s="5">
        <v>60</v>
      </c>
      <c r="N43" s="10">
        <f>SUM(B43:M43)</f>
        <v>540</v>
      </c>
    </row>
    <row r="44" spans="1:14" ht="15">
      <c r="A44" s="3" t="s">
        <v>2</v>
      </c>
      <c r="B44" s="5">
        <v>0</v>
      </c>
      <c r="C44" s="5">
        <v>60</v>
      </c>
      <c r="D44" s="5">
        <v>60</v>
      </c>
      <c r="E44" s="5">
        <v>60</v>
      </c>
      <c r="F44" s="5">
        <v>60</v>
      </c>
      <c r="G44" s="5">
        <v>60</v>
      </c>
      <c r="H44" s="5">
        <v>0</v>
      </c>
      <c r="I44" s="5">
        <v>0</v>
      </c>
      <c r="J44" s="5">
        <v>60</v>
      </c>
      <c r="K44" s="5">
        <v>60</v>
      </c>
      <c r="L44" s="5">
        <v>60</v>
      </c>
      <c r="M44" s="5">
        <v>60</v>
      </c>
      <c r="N44" s="10">
        <f>SUM(B44:M44)</f>
        <v>540</v>
      </c>
    </row>
    <row r="45" spans="1:14" ht="15">
      <c r="A45" s="3" t="s">
        <v>10</v>
      </c>
      <c r="B45" s="5">
        <v>0</v>
      </c>
      <c r="C45" s="5">
        <v>60</v>
      </c>
      <c r="D45" s="5">
        <v>60</v>
      </c>
      <c r="E45" s="5">
        <v>60</v>
      </c>
      <c r="F45" s="5">
        <v>60</v>
      </c>
      <c r="G45" s="5">
        <v>60</v>
      </c>
      <c r="H45" s="5">
        <v>0</v>
      </c>
      <c r="I45" s="5">
        <v>0</v>
      </c>
      <c r="J45" s="5">
        <v>60</v>
      </c>
      <c r="K45" s="5">
        <v>60</v>
      </c>
      <c r="L45" s="5">
        <v>60</v>
      </c>
      <c r="M45" s="5">
        <v>60</v>
      </c>
      <c r="N45" s="10">
        <f>SUM(B45:M45)</f>
        <v>540</v>
      </c>
    </row>
    <row r="46" spans="1:14" ht="15">
      <c r="A46" s="12" t="s">
        <v>0</v>
      </c>
      <c r="B46" s="10">
        <f aca="true" t="shared" si="3" ref="B46:N46">SUM(B42:B45)</f>
        <v>0</v>
      </c>
      <c r="C46" s="10">
        <f t="shared" si="3"/>
        <v>240</v>
      </c>
      <c r="D46" s="10">
        <f t="shared" si="3"/>
        <v>240</v>
      </c>
      <c r="E46" s="10">
        <f t="shared" si="3"/>
        <v>240</v>
      </c>
      <c r="F46" s="10">
        <f t="shared" si="3"/>
        <v>240</v>
      </c>
      <c r="G46" s="10">
        <f t="shared" si="3"/>
        <v>240</v>
      </c>
      <c r="H46" s="10">
        <f t="shared" si="3"/>
        <v>0</v>
      </c>
      <c r="I46" s="10">
        <f t="shared" si="3"/>
        <v>0</v>
      </c>
      <c r="J46" s="10">
        <f t="shared" si="3"/>
        <v>240</v>
      </c>
      <c r="K46" s="9">
        <f t="shared" si="3"/>
        <v>240</v>
      </c>
      <c r="L46" s="10">
        <f t="shared" si="3"/>
        <v>240</v>
      </c>
      <c r="M46" s="10">
        <f t="shared" si="3"/>
        <v>240</v>
      </c>
      <c r="N46" s="19">
        <f t="shared" si="3"/>
        <v>2160</v>
      </c>
    </row>
    <row r="47" spans="1:11" ht="15">
      <c r="A47" s="21"/>
      <c r="B47" s="14"/>
      <c r="C47" s="14"/>
      <c r="D47" s="14"/>
      <c r="E47" s="14"/>
      <c r="F47" s="14"/>
      <c r="G47" s="14"/>
      <c r="H47" s="14"/>
      <c r="I47" s="14"/>
      <c r="J47" s="14"/>
      <c r="K47" s="15"/>
    </row>
    <row r="48" spans="1:11" s="45" customFormat="1" ht="15.75">
      <c r="A48" s="53" t="s">
        <v>56</v>
      </c>
      <c r="B48" s="55">
        <f>N46*1</f>
        <v>2160</v>
      </c>
      <c r="C48" s="49"/>
      <c r="D48" s="48"/>
      <c r="E48" s="50"/>
      <c r="F48" s="50"/>
      <c r="G48" s="50"/>
      <c r="H48" s="50"/>
      <c r="I48" s="50"/>
      <c r="J48" s="50"/>
      <c r="K48" s="44"/>
    </row>
    <row r="50" ht="15.75">
      <c r="A50" s="43" t="s">
        <v>121</v>
      </c>
    </row>
    <row r="52" spans="1:14" ht="15">
      <c r="A52" s="4" t="s">
        <v>40</v>
      </c>
      <c r="B52" s="13" t="s">
        <v>35</v>
      </c>
      <c r="C52" s="13" t="s">
        <v>36</v>
      </c>
      <c r="D52" s="13" t="s">
        <v>37</v>
      </c>
      <c r="E52" s="13" t="s">
        <v>38</v>
      </c>
      <c r="F52" s="23" t="s">
        <v>73</v>
      </c>
      <c r="G52" s="13" t="s">
        <v>74</v>
      </c>
      <c r="H52" s="23" t="s">
        <v>122</v>
      </c>
      <c r="I52" s="23" t="s">
        <v>123</v>
      </c>
      <c r="J52" s="23" t="s">
        <v>75</v>
      </c>
      <c r="K52" s="23" t="s">
        <v>76</v>
      </c>
      <c r="L52" s="23" t="s">
        <v>77</v>
      </c>
      <c r="M52" s="23" t="s">
        <v>78</v>
      </c>
      <c r="N52" s="23" t="s">
        <v>0</v>
      </c>
    </row>
    <row r="53" spans="1:14" ht="15">
      <c r="A53" s="3" t="s">
        <v>3</v>
      </c>
      <c r="B53" s="5">
        <v>60</v>
      </c>
      <c r="C53" s="5">
        <v>60</v>
      </c>
      <c r="D53" s="5">
        <v>60</v>
      </c>
      <c r="E53" s="5">
        <v>60</v>
      </c>
      <c r="F53" s="5">
        <v>60</v>
      </c>
      <c r="G53" s="5">
        <v>60</v>
      </c>
      <c r="H53" s="5">
        <v>0</v>
      </c>
      <c r="I53" s="5">
        <v>0</v>
      </c>
      <c r="J53" s="5">
        <v>60</v>
      </c>
      <c r="K53" s="5">
        <v>60</v>
      </c>
      <c r="L53" s="5">
        <v>60</v>
      </c>
      <c r="M53" s="5">
        <v>60</v>
      </c>
      <c r="N53" s="10">
        <f>SUM(B53:M53)</f>
        <v>600</v>
      </c>
    </row>
    <row r="54" spans="1:14" ht="15">
      <c r="A54" s="3" t="s">
        <v>1</v>
      </c>
      <c r="B54" s="5">
        <v>60</v>
      </c>
      <c r="C54" s="5">
        <v>60</v>
      </c>
      <c r="D54" s="5">
        <v>60</v>
      </c>
      <c r="E54" s="5">
        <v>60</v>
      </c>
      <c r="F54" s="5">
        <v>60</v>
      </c>
      <c r="G54" s="5">
        <v>60</v>
      </c>
      <c r="H54" s="5">
        <v>0</v>
      </c>
      <c r="I54" s="5">
        <v>0</v>
      </c>
      <c r="J54" s="5">
        <v>60</v>
      </c>
      <c r="K54" s="5">
        <v>60</v>
      </c>
      <c r="L54" s="5">
        <v>60</v>
      </c>
      <c r="M54" s="5">
        <v>60</v>
      </c>
      <c r="N54" s="10">
        <f>SUM(B54:M54)</f>
        <v>600</v>
      </c>
    </row>
    <row r="55" spans="1:14" ht="15">
      <c r="A55" s="3" t="s">
        <v>2</v>
      </c>
      <c r="B55" s="5">
        <v>60</v>
      </c>
      <c r="C55" s="5">
        <v>60</v>
      </c>
      <c r="D55" s="5">
        <v>60</v>
      </c>
      <c r="E55" s="5">
        <v>60</v>
      </c>
      <c r="F55" s="5">
        <v>60</v>
      </c>
      <c r="G55" s="5">
        <v>60</v>
      </c>
      <c r="H55" s="5">
        <v>0</v>
      </c>
      <c r="I55" s="5">
        <v>0</v>
      </c>
      <c r="J55" s="5">
        <v>60</v>
      </c>
      <c r="K55" s="5">
        <v>0</v>
      </c>
      <c r="L55" s="5">
        <v>0</v>
      </c>
      <c r="M55" s="5">
        <v>0</v>
      </c>
      <c r="N55" s="10">
        <f>SUM(B55:M55)</f>
        <v>420</v>
      </c>
    </row>
    <row r="56" spans="1:14" ht="15">
      <c r="A56" s="3" t="s">
        <v>10</v>
      </c>
      <c r="B56" s="38">
        <v>60</v>
      </c>
      <c r="C56" s="38">
        <v>60</v>
      </c>
      <c r="D56" s="38">
        <v>60</v>
      </c>
      <c r="E56" s="38">
        <v>60</v>
      </c>
      <c r="F56" s="38">
        <v>60</v>
      </c>
      <c r="G56" s="38">
        <v>60</v>
      </c>
      <c r="H56" s="38">
        <v>0</v>
      </c>
      <c r="I56" s="38">
        <v>0</v>
      </c>
      <c r="J56" s="38">
        <v>60</v>
      </c>
      <c r="K56" s="38">
        <v>60</v>
      </c>
      <c r="L56" s="38">
        <v>60</v>
      </c>
      <c r="M56" s="38">
        <v>60</v>
      </c>
      <c r="N56" s="10">
        <f>SUM(B56:M56)</f>
        <v>600</v>
      </c>
    </row>
    <row r="57" spans="1:14" ht="15">
      <c r="A57" s="12" t="s">
        <v>0</v>
      </c>
      <c r="B57" s="10">
        <f aca="true" t="shared" si="4" ref="B57:N57">SUM(B53:B56)</f>
        <v>240</v>
      </c>
      <c r="C57" s="10">
        <f t="shared" si="4"/>
        <v>240</v>
      </c>
      <c r="D57" s="10">
        <f t="shared" si="4"/>
        <v>240</v>
      </c>
      <c r="E57" s="10">
        <f t="shared" si="4"/>
        <v>240</v>
      </c>
      <c r="F57" s="9">
        <f t="shared" si="4"/>
        <v>240</v>
      </c>
      <c r="G57" s="10">
        <f t="shared" si="4"/>
        <v>240</v>
      </c>
      <c r="H57" s="10">
        <f t="shared" si="4"/>
        <v>0</v>
      </c>
      <c r="I57" s="10">
        <f t="shared" si="4"/>
        <v>0</v>
      </c>
      <c r="J57" s="10">
        <f t="shared" si="4"/>
        <v>240</v>
      </c>
      <c r="K57" s="9">
        <f t="shared" si="4"/>
        <v>180</v>
      </c>
      <c r="L57" s="9">
        <f t="shared" si="4"/>
        <v>180</v>
      </c>
      <c r="M57" s="10">
        <f t="shared" si="4"/>
        <v>180</v>
      </c>
      <c r="N57" s="19">
        <f t="shared" si="4"/>
        <v>2220</v>
      </c>
    </row>
    <row r="59" spans="1:2" s="45" customFormat="1" ht="15.75">
      <c r="A59" s="53" t="s">
        <v>126</v>
      </c>
      <c r="B59" s="54">
        <f>N57*1</f>
        <v>2220</v>
      </c>
    </row>
    <row r="60" spans="1:2" ht="15">
      <c r="A60" s="22"/>
      <c r="B60" s="29"/>
    </row>
    <row r="61" spans="1:2" ht="15.75">
      <c r="A61" s="43" t="s">
        <v>79</v>
      </c>
      <c r="B61" s="29"/>
    </row>
    <row r="62" spans="1:2" ht="15">
      <c r="A62" s="22"/>
      <c r="B62" s="29"/>
    </row>
    <row r="63" spans="1:14" ht="15">
      <c r="A63" s="4" t="s">
        <v>40</v>
      </c>
      <c r="B63" s="13" t="s">
        <v>81</v>
      </c>
      <c r="C63" s="13" t="s">
        <v>82</v>
      </c>
      <c r="D63" s="13" t="s">
        <v>83</v>
      </c>
      <c r="E63" s="13" t="s">
        <v>84</v>
      </c>
      <c r="F63" s="23" t="s">
        <v>85</v>
      </c>
      <c r="G63" s="13" t="s">
        <v>86</v>
      </c>
      <c r="H63" s="23" t="s">
        <v>125</v>
      </c>
      <c r="I63" s="23" t="s">
        <v>124</v>
      </c>
      <c r="J63" s="23" t="s">
        <v>89</v>
      </c>
      <c r="K63" s="23" t="s">
        <v>90</v>
      </c>
      <c r="L63" s="23" t="s">
        <v>88</v>
      </c>
      <c r="M63" s="23" t="s">
        <v>87</v>
      </c>
      <c r="N63" s="23" t="s">
        <v>0</v>
      </c>
    </row>
    <row r="64" spans="1:14" ht="15">
      <c r="A64" s="3" t="s">
        <v>3</v>
      </c>
      <c r="B64" s="5">
        <v>60</v>
      </c>
      <c r="C64" s="5">
        <v>60</v>
      </c>
      <c r="D64" s="5">
        <v>60</v>
      </c>
      <c r="E64" s="5">
        <v>60</v>
      </c>
      <c r="F64" s="5">
        <v>60</v>
      </c>
      <c r="G64" s="5">
        <v>60</v>
      </c>
      <c r="H64" s="5">
        <v>0</v>
      </c>
      <c r="I64" s="5">
        <v>0</v>
      </c>
      <c r="J64" s="5">
        <v>0</v>
      </c>
      <c r="K64" s="5">
        <v>0</v>
      </c>
      <c r="L64" s="31">
        <v>60</v>
      </c>
      <c r="M64" s="5">
        <v>0</v>
      </c>
      <c r="N64" s="10">
        <f>SUM(B64:M64)</f>
        <v>420</v>
      </c>
    </row>
    <row r="65" spans="1:14" ht="15">
      <c r="A65" s="3" t="s">
        <v>1</v>
      </c>
      <c r="B65" s="5">
        <v>60</v>
      </c>
      <c r="C65" s="5">
        <v>60</v>
      </c>
      <c r="D65" s="5">
        <v>60</v>
      </c>
      <c r="E65" s="5">
        <v>60</v>
      </c>
      <c r="F65" s="5">
        <v>60</v>
      </c>
      <c r="G65" s="5">
        <v>60</v>
      </c>
      <c r="H65" s="5">
        <v>0</v>
      </c>
      <c r="I65" s="5">
        <v>0</v>
      </c>
      <c r="J65" s="5">
        <v>0</v>
      </c>
      <c r="K65" s="5">
        <v>0</v>
      </c>
      <c r="L65" s="31">
        <v>60</v>
      </c>
      <c r="M65" s="5">
        <v>0</v>
      </c>
      <c r="N65" s="10">
        <f>SUM(B65:M65)</f>
        <v>420</v>
      </c>
    </row>
    <row r="66" spans="1:14" ht="15">
      <c r="A66" s="3" t="s">
        <v>10</v>
      </c>
      <c r="B66" s="5">
        <v>60</v>
      </c>
      <c r="C66" s="5">
        <v>60</v>
      </c>
      <c r="D66" s="5">
        <v>60</v>
      </c>
      <c r="E66" s="5">
        <v>60</v>
      </c>
      <c r="F66" s="5">
        <v>60</v>
      </c>
      <c r="G66" s="5">
        <v>60</v>
      </c>
      <c r="H66" s="5">
        <v>0</v>
      </c>
      <c r="I66" s="5">
        <v>0</v>
      </c>
      <c r="J66" s="5">
        <v>0</v>
      </c>
      <c r="K66" s="5">
        <v>0</v>
      </c>
      <c r="L66" s="31">
        <v>60</v>
      </c>
      <c r="M66" s="5">
        <v>0</v>
      </c>
      <c r="N66" s="10">
        <f>SUM(B66:M66)</f>
        <v>420</v>
      </c>
    </row>
    <row r="67" spans="1:14" ht="15">
      <c r="A67" s="12" t="s">
        <v>0</v>
      </c>
      <c r="B67" s="10">
        <f aca="true" t="shared" si="5" ref="B67:L67">SUM(B64:B66)</f>
        <v>180</v>
      </c>
      <c r="C67" s="10">
        <f t="shared" si="5"/>
        <v>180</v>
      </c>
      <c r="D67" s="10">
        <f t="shared" si="5"/>
        <v>180</v>
      </c>
      <c r="E67" s="10">
        <f t="shared" si="5"/>
        <v>180</v>
      </c>
      <c r="F67" s="9">
        <f t="shared" si="5"/>
        <v>180</v>
      </c>
      <c r="G67" s="10">
        <f t="shared" si="5"/>
        <v>180</v>
      </c>
      <c r="H67" s="10">
        <f t="shared" si="5"/>
        <v>0</v>
      </c>
      <c r="I67" s="10">
        <f t="shared" si="5"/>
        <v>0</v>
      </c>
      <c r="J67" s="39">
        <f t="shared" si="5"/>
        <v>0</v>
      </c>
      <c r="K67" s="9">
        <f t="shared" si="5"/>
        <v>0</v>
      </c>
      <c r="L67" s="32">
        <f t="shared" si="5"/>
        <v>180</v>
      </c>
      <c r="M67" s="30">
        <v>0</v>
      </c>
      <c r="N67" s="19">
        <f>SUM(N64:N66)</f>
        <v>1260</v>
      </c>
    </row>
    <row r="68" spans="1:14" ht="15">
      <c r="A68" s="21"/>
      <c r="B68" s="14"/>
      <c r="C68" s="14"/>
      <c r="D68" s="14"/>
      <c r="E68" s="14"/>
      <c r="F68" s="35"/>
      <c r="G68" s="14"/>
      <c r="H68" s="14"/>
      <c r="I68" s="14"/>
      <c r="J68" s="40"/>
      <c r="K68" s="35"/>
      <c r="L68" s="33" t="s">
        <v>91</v>
      </c>
      <c r="M68" s="36"/>
      <c r="N68" s="15"/>
    </row>
    <row r="69" spans="1:14" s="45" customFormat="1" ht="15.75">
      <c r="A69" s="53" t="s">
        <v>128</v>
      </c>
      <c r="B69" s="57">
        <f>N67*1</f>
        <v>1260</v>
      </c>
      <c r="C69" s="50"/>
      <c r="D69" s="50"/>
      <c r="E69" s="50"/>
      <c r="F69" s="50"/>
      <c r="G69" s="50"/>
      <c r="H69" s="50"/>
      <c r="I69" s="50"/>
      <c r="J69" s="58"/>
      <c r="K69" s="50"/>
      <c r="L69" s="59"/>
      <c r="M69" s="60"/>
      <c r="N69" s="44"/>
    </row>
    <row r="70" spans="1:12" ht="15">
      <c r="A70" s="22"/>
      <c r="B70" s="29"/>
      <c r="J70" s="33"/>
      <c r="L70" s="33"/>
    </row>
    <row r="71" spans="1:4" s="51" customFormat="1" ht="18.75">
      <c r="A71" s="52" t="s">
        <v>127</v>
      </c>
      <c r="B71" s="80">
        <f>B19+B37+B48+B59+B69</f>
        <v>10444.74</v>
      </c>
      <c r="C71" s="81"/>
      <c r="D71" s="52" t="s">
        <v>61</v>
      </c>
    </row>
  </sheetData>
  <mergeCells count="1">
    <mergeCell ref="B71:C71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Admin</cp:lastModifiedBy>
  <dcterms:created xsi:type="dcterms:W3CDTF">2017-03-01T13:45:16Z</dcterms:created>
  <dcterms:modified xsi:type="dcterms:W3CDTF">2019-12-11T14:04:14Z</dcterms:modified>
  <cp:category/>
  <cp:version/>
  <cp:contentType/>
  <cp:contentStatus/>
</cp:coreProperties>
</file>